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Š V. Ž. - tajnica\Desktop\TAJA\financijski planovi i periodični\plan i obračuni 2026\30062026\"/>
    </mc:Choice>
  </mc:AlternateContent>
  <bookViews>
    <workbookView xWindow="0" yWindow="0" windowWidth="21600" windowHeight="9330" tabRatio="786" activeTab="4"/>
  </bookViews>
  <sheets>
    <sheet name="opći dio" sheetId="1" r:id="rId1"/>
    <sheet name="prema ekonomskoj klasifikaciji" sheetId="3" r:id="rId2"/>
    <sheet name="prema izvorima financiranja" sheetId="2" r:id="rId3"/>
    <sheet name="prema funkcijskoj klasif." sheetId="4" r:id="rId4"/>
    <sheet name="posebni dio" sheetId="6" r:id="rId5"/>
  </sheets>
  <calcPr calcId="162913"/>
</workbook>
</file>

<file path=xl/calcChain.xml><?xml version="1.0" encoding="utf-8"?>
<calcChain xmlns="http://schemas.openxmlformats.org/spreadsheetml/2006/main">
  <c r="E106" i="6" l="1"/>
  <c r="E107" i="6"/>
  <c r="E112" i="6"/>
  <c r="F11" i="2" l="1"/>
  <c r="F12" i="2"/>
  <c r="F13" i="2"/>
  <c r="F14" i="2"/>
  <c r="F15" i="2"/>
  <c r="F16" i="2"/>
  <c r="F17" i="2"/>
  <c r="F19" i="2"/>
  <c r="F20" i="2"/>
  <c r="F10" i="2"/>
  <c r="F32" i="2"/>
  <c r="F33" i="2"/>
  <c r="F34" i="2"/>
  <c r="F35" i="2"/>
  <c r="F36" i="2"/>
  <c r="F37" i="2"/>
  <c r="F38" i="2"/>
  <c r="F40" i="2"/>
  <c r="F41" i="2"/>
  <c r="F31" i="2"/>
  <c r="F12" i="3"/>
  <c r="F13" i="3"/>
  <c r="G9" i="3"/>
  <c r="F9" i="3"/>
  <c r="F8" i="3"/>
  <c r="G8" i="3"/>
  <c r="G7" i="3"/>
  <c r="F7" i="3"/>
  <c r="E7" i="3"/>
  <c r="E9" i="3"/>
  <c r="E12" i="3"/>
  <c r="G20" i="2"/>
  <c r="E17" i="1" l="1"/>
  <c r="F11" i="1"/>
  <c r="E11" i="1"/>
  <c r="E12" i="1"/>
  <c r="D17" i="1"/>
  <c r="D11" i="1"/>
</calcChain>
</file>

<file path=xl/sharedStrings.xml><?xml version="1.0" encoding="utf-8"?>
<sst xmlns="http://schemas.openxmlformats.org/spreadsheetml/2006/main" count="484" uniqueCount="246">
  <si>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</si>
  <si>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</si>
  <si>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</si>
  <si>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</si>
  <si>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</si>
  <si>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</si>
  <si>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Plan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</si>
  <si>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</si>
  <si>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</si>
  <si>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</si>
  <si>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</si>
  <si>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</si>
  <si>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</si>
  <si>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</si>
  <si>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</si>
  <si>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</si>
  <si>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</si>
  <si>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</si>
  <si>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</si>
  <si>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</si>
  <si>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</si>
  <si>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</si>
  <si>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</si>
  <si>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</si>
  <si>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</si>
  <si>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</si>
  <si>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</si>
  <si>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1.2.2. IZVJEŠTAJ O PRIHODIMA I RASHODIMA PREMA IZVORIMA FINANCIRANJA</t>
  </si>
  <si>
    <t xml:space="preserve"> </t>
  </si>
  <si>
    <t>Ostvarenje / izvršenje 30.6.2025.</t>
  </si>
  <si>
    <t>Ostvarenje / izvršenje 30.6.2026.</t>
  </si>
  <si>
    <t>Indeks 
4 / 2</t>
  </si>
  <si>
    <t>UKUPNO PRIHODI</t>
  </si>
  <si>
    <t>1</t>
  </si>
  <si>
    <t>OPĆI PRIHODI I PRIMICI 2026</t>
  </si>
  <si>
    <t>11</t>
  </si>
  <si>
    <t>3</t>
  </si>
  <si>
    <t>VLASTITI PRIHODI 2026</t>
  </si>
  <si>
    <t>31</t>
  </si>
  <si>
    <t>4</t>
  </si>
  <si>
    <t>PRIHODI ZA POSEBNE NAMJENE 2026</t>
  </si>
  <si>
    <t>43</t>
  </si>
  <si>
    <t>OSTALI PRIHODI ZA POSEBNE NAMJENE 2026</t>
  </si>
  <si>
    <t>5</t>
  </si>
  <si>
    <t>POMOĆI 2026</t>
  </si>
  <si>
    <t>50</t>
  </si>
  <si>
    <t>POMOĆI IZ DRŽAVNOG PRORAČUNA 2026</t>
  </si>
  <si>
    <t>52</t>
  </si>
  <si>
    <t>OSTALE POMOĆI 2026</t>
  </si>
  <si>
    <t>56</t>
  </si>
  <si>
    <t>FONDOVI EU 2026</t>
  </si>
  <si>
    <t>6</t>
  </si>
  <si>
    <t>DONACIJE 2026</t>
  </si>
  <si>
    <t>61</t>
  </si>
  <si>
    <t>UKUPNO RASHODI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</si>
  <si>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</si>
  <si>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</si>
  <si>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</si>
  <si>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</si>
  <si>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Prihodi poslovanja</t>
  </si>
  <si>
    <t>63</t>
  </si>
  <si>
    <t>Pomoći iz inozemstva i od subjekata unutar općeg proračuna</t>
  </si>
  <si>
    <t>633</t>
  </si>
  <si>
    <t>Pomoći proračunu i izvanproračunskim korisnicima iz drugih proračuna</t>
  </si>
  <si>
    <t>6331</t>
  </si>
  <si>
    <t>Tekuće pomoći proračunu i izvanproračunskim korisnicima iz drugih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</si>
  <si>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</si>
  <si>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</si>
  <si>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</si>
  <si>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</si>
  <si>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</si>
  <si>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</si>
  <si>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</si>
  <si>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</si>
  <si>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</si>
  <si>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</si>
  <si>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</si>
  <si>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</si>
  <si>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</si>
  <si>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</si>
  <si>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</si>
  <si>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</si>
  <si>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</si>
  <si>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</si>
  <si>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</si>
  <si>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</si>
  <si>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</si>
  <si>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</si>
  <si>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</si>
  <si>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</si>
  <si>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</si>
  <si>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</si>
  <si>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</si>
  <si>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</si>
  <si>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Rashodi poslovanja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</si>
  <si>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</si>
  <si>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</si>
  <si>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</si>
  <si>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</si>
  <si>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</si>
  <si>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</si>
  <si>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</si>
  <si>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</si>
  <si>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</si>
  <si>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</si>
  <si>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</si>
  <si>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</si>
  <si>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</si>
  <si>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</si>
  <si>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</si>
  <si>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</si>
  <si>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</si>
  <si>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</si>
  <si>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</si>
  <si>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</si>
  <si>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</si>
  <si>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</si>
  <si>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</si>
  <si>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</si>
  <si>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</si>
  <si>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</si>
  <si>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</si>
  <si>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</si>
  <si>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</si>
  <si>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</si>
  <si>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</si>
  <si>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</si>
  <si>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</si>
  <si>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</si>
  <si>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</si>
  <si>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</si>
  <si>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</si>
  <si>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</si>
  <si>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</si>
  <si>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</si>
  <si>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</si>
  <si>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</si>
  <si>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</si>
  <si>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</si>
  <si>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</si>
  <si>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</si>
  <si>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</si>
  <si>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</si>
  <si>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</si>
  <si>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</si>
  <si>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</si>
  <si>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</si>
  <si>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3238</t>
  </si>
  <si>
    <t>Računalne usluge</t>
  </si>
  <si>
    <t>3239</t>
  </si>
  <si>
    <t>Ostale usluge</t>
  </si>
  <si>
    <t>329</t>
  </si>
  <si>
    <t>Ostali nespomenuti rashodi poslovanja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</si>
  <si>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</si>
  <si>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</si>
  <si>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</si>
  <si>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</si>
  <si>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</si>
  <si>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</si>
  <si>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</si>
  <si>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</si>
  <si>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</si>
  <si>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</si>
  <si>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</si>
  <si>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37</t>
  </si>
  <si>
    <t>Naknade građanima i kućanstvima na temelju osiguranja i druge naknade</t>
  </si>
  <si>
    <t>Rashodi za nabavu nefinancijske imovine</t>
  </si>
  <si>
    <t>42</t>
  </si>
  <si>
    <t>Rashodi za nabavu proizvedene dugotrajne imovine</t>
  </si>
  <si>
    <t>422</t>
  </si>
  <si>
    <t>Postrojenja i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</si>
  <si>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</si>
  <si>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</si>
  <si>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</si>
  <si>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</si>
  <si>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</si>
  <si>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</si>
  <si>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45</t>
  </si>
  <si>
    <t>Rashodi za dodatna ulaganja na nefinancijskoj imovini</t>
  </si>
  <si>
    <t>451</t>
  </si>
  <si>
    <t>Dodatna ulaganja na građevinskim objektima</t>
  </si>
  <si>
    <t>4511</t>
  </si>
  <si>
    <t>1.2.3. IZVJEŠTAJ O RASHODIMA PREMA FUNKCIJSKOJ KLASIFIKACIJI</t>
  </si>
  <si>
    <t>Izvršenje 
30.6.2025.</t>
  </si>
  <si>
    <t>Izvršenje 30.6.2026.</t>
  </si>
  <si>
    <t>Indeks
4 / 3</t>
  </si>
  <si>
    <t>09 Obrazovanje</t>
  </si>
  <si>
    <t>091 Predškolsko i osnovno obrazovanje</t>
  </si>
  <si>
    <t>096 Dodatne usluge u obrazovanju</t>
  </si>
  <si>
    <t>Indeks 
3 / 2</t>
  </si>
  <si>
    <t xml:space="preserve">UKUPNO : </t>
  </si>
  <si>
    <t>GLAVA    50001</t>
  </si>
  <si>
    <t>ODSJEK ZA OBRAZOVANJE I KULTURU</t>
  </si>
  <si>
    <t>Izvor financiranja   1</t>
  </si>
  <si>
    <t>Izvor financiranja   5</t>
  </si>
  <si>
    <t>PROGRAM    1013</t>
  </si>
  <si>
    <t>ŠKOLSTVO</t>
  </si>
  <si>
    <t>Izvor financiranja   52</t>
  </si>
  <si>
    <t>Ostale pomoći 2026</t>
  </si>
  <si>
    <t>Aktivnost A101349</t>
  </si>
  <si>
    <t>MATERIJALNI I FINANCIJSKI RASHODI ZA OSNOVNE ŠKOLE - DECENTRALIZIRANA SREDSTVA</t>
  </si>
  <si>
    <t>Izvor financiranja   11</t>
  </si>
  <si>
    <t>Opći prihodi i primici 2026</t>
  </si>
  <si>
    <t>Izvor financiranja   50</t>
  </si>
  <si>
    <t>Pomoći iz državnog proračuna kroz opće prihode i primitke 2026</t>
  </si>
  <si>
    <t>3227</t>
  </si>
  <si>
    <t>Službena, radna i zaštitna odjeća i obuća</t>
  </si>
  <si>
    <t>Aktivnost A101351</t>
  </si>
  <si>
    <t>INVESTICIJSKO ODRŽAVANJE ZA OSNOVNE ŠKOLE - DECENTRALIZIRANA SREDSTVA</t>
  </si>
  <si>
    <t>Aktivnost A101350</t>
  </si>
  <si>
    <t>ENERGENTI ZA OSNOVNE ŠKOLE - DECENTRALIZIRANA SREDSTVA</t>
  </si>
  <si>
    <t>PROGRAM    1001</t>
  </si>
  <si>
    <t>TEKUĆI IZDACI - OBRAZOVANJE, KULTURA I SPORT</t>
  </si>
  <si>
    <t>Tekući projekt T100117</t>
  </si>
  <si>
    <t>PROJEKT "ŠKOLE JEDNAKIH MOGUĆNOSTI"</t>
  </si>
  <si>
    <t>Pomoći iz državnog proračuna kroz nacionalno sufinanciranje EU projekata 2026</t>
  </si>
  <si>
    <t>Izvor financiranja   56</t>
  </si>
  <si>
    <t>Europski socijalni fond plus – raspoloživ predujam 2026</t>
  </si>
  <si>
    <t>GLAVA    50003</t>
  </si>
  <si>
    <t>OSTALI IZDACI ZA OSNOVNE ŠKOLE</t>
  </si>
  <si>
    <t>Izvor financiranja   3</t>
  </si>
  <si>
    <t>Izvor financiranja   4</t>
  </si>
  <si>
    <t>Ostali prihodi za posebne namjene 2026</t>
  </si>
  <si>
    <t>POMOĆI</t>
  </si>
  <si>
    <t>Izvor financiranja   6</t>
  </si>
  <si>
    <t>DONACIJE</t>
  </si>
  <si>
    <t>Aktivnost A101314</t>
  </si>
  <si>
    <t>OSTALI IZDACI ZA OSNOVNE ŠKOLE (IZVOR FINANCIRANJA VLASTITI I OSTALI PRIHODI)</t>
  </si>
  <si>
    <t>Izvor financiranja   31</t>
  </si>
  <si>
    <t>Vlastiti prihodi 2026</t>
  </si>
  <si>
    <t>Izvor financiranja   43</t>
  </si>
  <si>
    <t>Ostali prihodi za posebne namjene 2026. - proračunski korisnici</t>
  </si>
  <si>
    <t>3722</t>
  </si>
  <si>
    <t>Naknade građanima i kućanstvima u naravi</t>
  </si>
  <si>
    <t>Izvor financiranja   61</t>
  </si>
  <si>
    <t>TEKUĆE DONACIJE</t>
  </si>
  <si>
    <t>GLAVA    90102</t>
  </si>
  <si>
    <t>ODSJEK ZA UPRAVLJANJE PROJEKTIMA I INVESTICIJE</t>
  </si>
  <si>
    <t>ŠKOLSTVO - MEĐ. SURADNJA IINV. 901</t>
  </si>
  <si>
    <t>Kapitalni projekt K101320</t>
  </si>
  <si>
    <t>DOGRADNJA OŠ DR.VINKA ŽGANCA VRATIŠINEC I IZGRADNJA ŠKOLSKE SPORTSKE DVORANE (NPOO)</t>
  </si>
  <si>
    <t>2. POSEBNI DIO
2.1. IZVJEŠTAJ PO PROGRAMSKOJ KLASIFIKACIJI</t>
  </si>
  <si>
    <t>51</t>
  </si>
  <si>
    <t>POMOĆI EU 2025</t>
  </si>
  <si>
    <t>44</t>
  </si>
  <si>
    <t>DECENTRALIZIRANA SREDSTVA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</si>
</sst>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i/>
      <sz val="8"/>
      <color rgb="FF000000"/>
      <name val="Arial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0" fontId="7" fillId="0" borderId="1" xfId="0" applyNumberFormat="1" applyFont="1" applyBorder="1" applyAlignment="1">
      <alignment horizontal="left" vertical="center" wrapText="1" shrinkToFit="1" readingOrder="1"/>
    </xf>
    <xf numFmtId="0" fontId="7" fillId="0" borderId="2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4" fillId="0" borderId="1" xfId="0" applyNumberFormat="1" applyFont="1" applyBorder="1" applyAlignment="1">
      <alignment horizontal="left" vertical="center" wrapText="1" shrinkToFit="1" readingOrder="1"/>
    </xf>
    <xf numFmtId="0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0" fontId="3" fillId="2" borderId="2" xfId="0" applyNumberFormat="1" applyFont="1" applyFill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0" fontId="3" fillId="0" borderId="3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2" fontId="3" fillId="0" borderId="2" xfId="0" applyNumberFormat="1" applyFont="1" applyBorder="1" applyAlignment="1">
      <alignment horizontal="right" vertical="center" wrapText="1" shrinkToFit="1" readingOrder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49" fontId="8" fillId="0" borderId="2" xfId="0" applyNumberFormat="1" applyFont="1" applyBorder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6" fillId="0" borderId="3" xfId="0" applyNumberFormat="1" applyFont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6"/>
  <sheetViews>
    <sheetView showGridLines="0" workbookViewId="0">
      <selection activeCell="L16" sqref="L16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</row>
    <row r="2" spans="1:8" ht="8.25" customHeight="1" x14ac:dyDescent="0.25"/>
    <row r="3" spans="1:8" ht="14.25" customHeight="1" x14ac:dyDescent="0.25">
      <c r="A3" s="55" t="s">
        <v>1</v>
      </c>
      <c r="B3" s="55"/>
      <c r="C3" s="55"/>
      <c r="D3" s="55"/>
      <c r="E3" s="55"/>
      <c r="F3" s="55"/>
      <c r="G3" s="55"/>
      <c r="H3" s="55"/>
    </row>
    <row r="4" spans="1:8" ht="12" customHeight="1" x14ac:dyDescent="0.25"/>
    <row r="5" spans="1:8" ht="13.5" customHeight="1" x14ac:dyDescent="0.25">
      <c r="A5" s="55" t="s">
        <v>2</v>
      </c>
      <c r="B5" s="55"/>
      <c r="C5" s="55"/>
      <c r="D5" s="55"/>
      <c r="E5" s="55"/>
      <c r="F5" s="55"/>
      <c r="G5" s="55"/>
      <c r="H5" s="55"/>
    </row>
    <row r="6" spans="1:8" ht="17.25" customHeight="1" x14ac:dyDescent="0.25"/>
    <row r="7" spans="1:8" ht="12.75" customHeight="1" x14ac:dyDescent="0.25">
      <c r="A7" s="53" t="s">
        <v>3</v>
      </c>
      <c r="B7" s="53"/>
      <c r="C7" s="53"/>
      <c r="D7" s="53"/>
      <c r="E7" s="53"/>
      <c r="F7" s="53"/>
      <c r="G7" s="53"/>
      <c r="H7" s="53"/>
    </row>
    <row r="8" spans="1:8" ht="12.75" customHeight="1" x14ac:dyDescent="0.25"/>
    <row r="9" spans="1:8" ht="36" customHeight="1" x14ac:dyDescent="0.25">
      <c r="A9" s="1" t="s">
        <v>4</v>
      </c>
      <c r="B9" s="2" t="s">
        <v>5</v>
      </c>
      <c r="C9" s="2" t="s">
        <v>6</v>
      </c>
      <c r="D9" s="2" t="s">
        <v>7</v>
      </c>
      <c r="E9" s="1" t="s">
        <v>8</v>
      </c>
      <c r="F9" s="47" t="s">
        <v>9</v>
      </c>
      <c r="G9" s="47"/>
    </row>
    <row r="10" spans="1:8" ht="14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48">
        <v>6</v>
      </c>
      <c r="G10" s="48"/>
    </row>
    <row r="11" spans="1:8" ht="24.75" customHeight="1" x14ac:dyDescent="0.25">
      <c r="A11" s="4" t="s">
        <v>10</v>
      </c>
      <c r="B11" s="5">
        <v>414106.63</v>
      </c>
      <c r="C11" s="5">
        <v>863710</v>
      </c>
      <c r="D11" s="5">
        <f>D12</f>
        <v>455943.86</v>
      </c>
      <c r="E11" s="5">
        <f>D11/B11*100</f>
        <v>110.10300897621465</v>
      </c>
      <c r="F11" s="50">
        <f>D11/C11*100</f>
        <v>52.788998622222735</v>
      </c>
      <c r="G11" s="50"/>
    </row>
    <row r="12" spans="1:8" ht="24" customHeight="1" x14ac:dyDescent="0.25">
      <c r="A12" s="6" t="s">
        <v>11</v>
      </c>
      <c r="B12" s="7">
        <v>414106.63</v>
      </c>
      <c r="C12" s="7">
        <v>863710</v>
      </c>
      <c r="D12" s="7">
        <v>455943.86</v>
      </c>
      <c r="E12" s="7">
        <f>D12/B12*100</f>
        <v>110.10300897621465</v>
      </c>
      <c r="F12" s="52">
        <v>52.79</v>
      </c>
      <c r="G12" s="52"/>
    </row>
    <row r="13" spans="1:8" ht="24" customHeight="1" x14ac:dyDescent="0.25">
      <c r="A13" s="6" t="s">
        <v>12</v>
      </c>
      <c r="B13" s="7">
        <v>0</v>
      </c>
      <c r="C13" s="7">
        <v>0</v>
      </c>
      <c r="D13" s="7">
        <v>0</v>
      </c>
      <c r="E13" s="7">
        <v>0</v>
      </c>
      <c r="F13" s="52">
        <v>0</v>
      </c>
      <c r="G13" s="52"/>
    </row>
    <row r="14" spans="1:8" ht="24.75" customHeight="1" x14ac:dyDescent="0.25">
      <c r="A14" s="4" t="s">
        <v>13</v>
      </c>
      <c r="B14" s="5">
        <v>475899.68</v>
      </c>
      <c r="C14" s="5">
        <v>863710</v>
      </c>
      <c r="D14" s="5">
        <v>454265.82</v>
      </c>
      <c r="E14" s="5">
        <v>95.45</v>
      </c>
      <c r="F14" s="50">
        <v>52.59</v>
      </c>
      <c r="G14" s="50"/>
    </row>
    <row r="15" spans="1:8" ht="24" customHeight="1" x14ac:dyDescent="0.25">
      <c r="A15" s="6" t="s">
        <v>14</v>
      </c>
      <c r="B15" s="7">
        <v>470854.27</v>
      </c>
      <c r="C15" s="7">
        <v>860310</v>
      </c>
      <c r="D15" s="7">
        <v>443168.16</v>
      </c>
      <c r="E15" s="7">
        <v>94.12</v>
      </c>
      <c r="F15" s="52">
        <v>51.51</v>
      </c>
      <c r="G15" s="52"/>
    </row>
    <row r="16" spans="1:8" ht="24.75" customHeight="1" x14ac:dyDescent="0.25">
      <c r="A16" s="6" t="s">
        <v>15</v>
      </c>
      <c r="B16" s="7">
        <v>5045.41</v>
      </c>
      <c r="C16" s="7">
        <v>3400</v>
      </c>
      <c r="D16" s="7">
        <v>11097.66</v>
      </c>
      <c r="E16" s="7">
        <v>219.96</v>
      </c>
      <c r="F16" s="52">
        <v>326.39999999999998</v>
      </c>
      <c r="G16" s="52"/>
    </row>
    <row r="17" spans="1:8" ht="24" customHeight="1" x14ac:dyDescent="0.25">
      <c r="A17" s="4" t="s">
        <v>16</v>
      </c>
      <c r="B17" s="5">
        <v>-61793.05</v>
      </c>
      <c r="C17" s="5">
        <v>0</v>
      </c>
      <c r="D17" s="5">
        <f>D11-D14</f>
        <v>1678.039999999979</v>
      </c>
      <c r="E17" s="5">
        <f>D17/B17*100</f>
        <v>-2.7155804738558444</v>
      </c>
      <c r="F17" s="50">
        <v>0</v>
      </c>
      <c r="G17" s="50"/>
    </row>
    <row r="18" spans="1:8" ht="17.25" customHeight="1" x14ac:dyDescent="0.25"/>
    <row r="19" spans="1:8" ht="12.75" customHeight="1" x14ac:dyDescent="0.25">
      <c r="A19" s="53" t="s">
        <v>17</v>
      </c>
      <c r="B19" s="53"/>
      <c r="C19" s="53"/>
      <c r="D19" s="53"/>
      <c r="E19" s="53"/>
      <c r="F19" s="53"/>
      <c r="G19" s="53"/>
      <c r="H19" s="53"/>
    </row>
    <row r="20" spans="1:8" ht="8.25" customHeight="1" x14ac:dyDescent="0.25"/>
    <row r="21" spans="1:8" ht="36" customHeight="1" x14ac:dyDescent="0.25">
      <c r="A21" s="1" t="s">
        <v>4</v>
      </c>
      <c r="B21" s="2" t="s">
        <v>5</v>
      </c>
      <c r="C21" s="2" t="s">
        <v>6</v>
      </c>
      <c r="D21" s="2" t="s">
        <v>7</v>
      </c>
      <c r="E21" s="2" t="s">
        <v>18</v>
      </c>
      <c r="F21" s="47" t="s">
        <v>9</v>
      </c>
      <c r="G21" s="47"/>
    </row>
    <row r="22" spans="1:8" ht="14.25" customHeight="1" x14ac:dyDescent="0.25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48">
        <v>6</v>
      </c>
      <c r="G22" s="48"/>
    </row>
    <row r="23" spans="1:8" ht="24" customHeight="1" x14ac:dyDescent="0.25">
      <c r="A23" s="6" t="s">
        <v>19</v>
      </c>
      <c r="B23" s="7">
        <v>0</v>
      </c>
      <c r="C23" s="7">
        <v>0</v>
      </c>
      <c r="D23" s="7">
        <v>0</v>
      </c>
      <c r="E23" s="7">
        <v>0</v>
      </c>
      <c r="F23" s="52">
        <v>0</v>
      </c>
      <c r="G23" s="52"/>
    </row>
    <row r="24" spans="1:8" ht="24" customHeight="1" x14ac:dyDescent="0.25">
      <c r="A24" s="6" t="s">
        <v>20</v>
      </c>
      <c r="B24" s="7">
        <v>0</v>
      </c>
      <c r="C24" s="7">
        <v>0</v>
      </c>
      <c r="D24" s="7">
        <v>0</v>
      </c>
      <c r="E24" s="7">
        <v>0</v>
      </c>
      <c r="F24" s="52">
        <v>0</v>
      </c>
      <c r="G24" s="52"/>
    </row>
    <row r="25" spans="1:8" ht="24.75" customHeight="1" x14ac:dyDescent="0.25">
      <c r="A25" s="4" t="s">
        <v>21</v>
      </c>
      <c r="B25" s="5">
        <v>0</v>
      </c>
      <c r="C25" s="5">
        <v>0</v>
      </c>
      <c r="D25" s="5">
        <v>0</v>
      </c>
      <c r="E25" s="5">
        <v>0</v>
      </c>
      <c r="F25" s="50">
        <v>0</v>
      </c>
      <c r="G25" s="50"/>
    </row>
    <row r="26" spans="1:8" ht="17.25" customHeight="1" x14ac:dyDescent="0.25"/>
    <row r="27" spans="1:8" ht="12.75" customHeight="1" x14ac:dyDescent="0.25">
      <c r="A27" s="53" t="s">
        <v>22</v>
      </c>
      <c r="B27" s="53"/>
      <c r="C27" s="53"/>
      <c r="D27" s="53"/>
      <c r="E27" s="53"/>
      <c r="F27" s="53"/>
      <c r="G27" s="53"/>
      <c r="H27" s="53"/>
    </row>
    <row r="28" spans="1:8" ht="6.75" customHeight="1" x14ac:dyDescent="0.25"/>
    <row r="29" spans="1:8" ht="36.75" customHeight="1" x14ac:dyDescent="0.25">
      <c r="A29" s="1" t="s">
        <v>4</v>
      </c>
      <c r="B29" s="2" t="s">
        <v>5</v>
      </c>
      <c r="C29" s="2" t="s">
        <v>6</v>
      </c>
      <c r="D29" s="2" t="s">
        <v>7</v>
      </c>
      <c r="E29" s="1" t="s">
        <v>8</v>
      </c>
      <c r="F29" s="47" t="s">
        <v>9</v>
      </c>
      <c r="G29" s="47"/>
    </row>
    <row r="30" spans="1:8" ht="14.25" customHeight="1" x14ac:dyDescent="0.2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48">
        <v>6</v>
      </c>
      <c r="G30" s="48"/>
    </row>
    <row r="31" spans="1:8" ht="24" customHeight="1" x14ac:dyDescent="0.25">
      <c r="A31" s="8" t="s">
        <v>23</v>
      </c>
      <c r="B31" s="9"/>
      <c r="C31" s="9">
        <v>0</v>
      </c>
      <c r="D31" s="9"/>
      <c r="E31" s="9">
        <v>0</v>
      </c>
      <c r="F31" s="49">
        <v>0</v>
      </c>
      <c r="G31" s="49"/>
    </row>
    <row r="32" spans="1:8" ht="24" customHeight="1" x14ac:dyDescent="0.25">
      <c r="A32" s="4" t="s">
        <v>24</v>
      </c>
      <c r="B32" s="5"/>
      <c r="C32" s="5">
        <v>0</v>
      </c>
      <c r="D32" s="5"/>
      <c r="E32" s="5">
        <v>0</v>
      </c>
      <c r="F32" s="50">
        <v>0</v>
      </c>
      <c r="G32" s="50"/>
    </row>
    <row r="33" spans="1:7" ht="50.25" customHeight="1" x14ac:dyDescent="0.25"/>
    <row r="34" spans="1:7" ht="25.5" customHeight="1" x14ac:dyDescent="0.25">
      <c r="A34" s="10" t="s">
        <v>25</v>
      </c>
      <c r="B34" s="11"/>
      <c r="C34" s="11"/>
      <c r="D34" s="11"/>
      <c r="E34" s="11"/>
      <c r="F34" s="51"/>
      <c r="G34" s="51"/>
    </row>
    <row r="35" spans="1:7" ht="21" customHeight="1" x14ac:dyDescent="0.25"/>
    <row r="36" spans="1:7" ht="53.25" customHeight="1" x14ac:dyDescent="0.25">
      <c r="A36" s="46" t="s">
        <v>26</v>
      </c>
      <c r="B36" s="46"/>
      <c r="C36" s="46"/>
      <c r="D36" s="46"/>
      <c r="E36" s="46"/>
      <c r="F36" s="46"/>
    </row>
  </sheetData>
  <mergeCells count="26">
    <mergeCell ref="A1:H1"/>
    <mergeCell ref="A3:H3"/>
    <mergeCell ref="A5:H5"/>
    <mergeCell ref="A7:H7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A19:H19"/>
    <mergeCell ref="F21:G21"/>
    <mergeCell ref="F22:G22"/>
    <mergeCell ref="F23:G23"/>
    <mergeCell ref="F24:G24"/>
    <mergeCell ref="F25:G25"/>
    <mergeCell ref="A27:H27"/>
    <mergeCell ref="A36:F36"/>
    <mergeCell ref="F29:G29"/>
    <mergeCell ref="F30:G30"/>
    <mergeCell ref="F31:G31"/>
    <mergeCell ref="F32:G32"/>
    <mergeCell ref="F34:G34"/>
  </mergeCells>
  <pageMargins left="0.70866137742996216" right="0.59055119752883911" top="0.59055119752883911" bottom="0.59055119752883911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workbookViewId="0">
      <selection activeCell="L13" sqref="L13"/>
    </sheetView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5" width="16.5703125" customWidth="1"/>
    <col min="6" max="6" width="7.5703125" customWidth="1"/>
    <col min="7" max="7" width="6.42578125" customWidth="1"/>
  </cols>
  <sheetData>
    <row r="1" spans="1:7" x14ac:dyDescent="0.25">
      <c r="A1" s="55" t="s">
        <v>55</v>
      </c>
      <c r="B1" s="55"/>
      <c r="C1" s="55"/>
      <c r="D1" s="55"/>
      <c r="E1" s="55"/>
      <c r="F1" s="55"/>
      <c r="G1" s="55"/>
    </row>
    <row r="3" spans="1:7" x14ac:dyDescent="0.25">
      <c r="A3" s="57" t="s">
        <v>56</v>
      </c>
      <c r="B3" s="57"/>
      <c r="C3" s="57"/>
      <c r="D3" s="57"/>
      <c r="E3" s="57"/>
      <c r="F3" s="57"/>
      <c r="G3" s="57"/>
    </row>
    <row r="5" spans="1:7" ht="33.75" x14ac:dyDescent="0.25">
      <c r="A5" s="58" t="s">
        <v>4</v>
      </c>
      <c r="B5" s="58"/>
      <c r="C5" s="18" t="s">
        <v>57</v>
      </c>
      <c r="D5" s="18" t="s">
        <v>6</v>
      </c>
      <c r="E5" s="18" t="s">
        <v>58</v>
      </c>
      <c r="F5" s="32" t="s">
        <v>8</v>
      </c>
      <c r="G5" s="32" t="s">
        <v>9</v>
      </c>
    </row>
    <row r="6" spans="1:7" ht="14.25" customHeight="1" x14ac:dyDescent="0.25">
      <c r="A6" s="56">
        <v>1</v>
      </c>
      <c r="B6" s="56"/>
      <c r="C6" s="19">
        <v>2</v>
      </c>
      <c r="D6" s="19">
        <v>3</v>
      </c>
      <c r="E6" s="19">
        <v>4</v>
      </c>
      <c r="F6" s="19">
        <v>5</v>
      </c>
      <c r="G6" s="19">
        <v>6</v>
      </c>
    </row>
    <row r="7" spans="1:7" ht="22.5" customHeight="1" x14ac:dyDescent="0.25">
      <c r="A7" s="10"/>
      <c r="B7" s="20" t="s">
        <v>32</v>
      </c>
      <c r="C7" s="21">
        <v>414106.63</v>
      </c>
      <c r="D7" s="21">
        <v>863710</v>
      </c>
      <c r="E7" s="21">
        <f>E8</f>
        <v>455943.86</v>
      </c>
      <c r="F7" s="43">
        <f>E7/C7*100</f>
        <v>110.10300897621465</v>
      </c>
      <c r="G7" s="43">
        <f>E7/D7*100</f>
        <v>52.788998622222735</v>
      </c>
    </row>
    <row r="8" spans="1:7" ht="22.5" customHeight="1" x14ac:dyDescent="0.25">
      <c r="A8" s="33" t="s">
        <v>51</v>
      </c>
      <c r="B8" s="20" t="s">
        <v>59</v>
      </c>
      <c r="C8" s="21">
        <v>414106.63</v>
      </c>
      <c r="D8" s="21">
        <v>863710</v>
      </c>
      <c r="E8" s="21">
        <v>455943.86</v>
      </c>
      <c r="F8" s="43">
        <f>E8/C8*100</f>
        <v>110.10300897621465</v>
      </c>
      <c r="G8" s="43">
        <f>E8/D8*100</f>
        <v>52.788998622222735</v>
      </c>
    </row>
    <row r="9" spans="1:7" ht="22.5" x14ac:dyDescent="0.25">
      <c r="A9" s="33" t="s">
        <v>60</v>
      </c>
      <c r="B9" s="20" t="s">
        <v>61</v>
      </c>
      <c r="C9" s="21">
        <v>378394.86</v>
      </c>
      <c r="D9" s="21">
        <v>797210</v>
      </c>
      <c r="E9" s="21">
        <f>E12</f>
        <v>406721.26</v>
      </c>
      <c r="F9" s="43">
        <f>E9/C9*100</f>
        <v>107.4859367804309</v>
      </c>
      <c r="G9" s="43">
        <f>E9/D9*100</f>
        <v>51.018083064688099</v>
      </c>
    </row>
    <row r="10" spans="1:7" ht="22.5" x14ac:dyDescent="0.25">
      <c r="A10" s="30" t="s">
        <v>62</v>
      </c>
      <c r="B10" s="31" t="s">
        <v>63</v>
      </c>
      <c r="C10" s="27">
        <v>3706.36</v>
      </c>
      <c r="D10" s="34"/>
      <c r="E10" s="27">
        <v>0</v>
      </c>
      <c r="F10" s="34">
        <v>0</v>
      </c>
      <c r="G10" s="34"/>
    </row>
    <row r="11" spans="1:7" ht="33.75" x14ac:dyDescent="0.25">
      <c r="A11" s="30" t="s">
        <v>64</v>
      </c>
      <c r="B11" s="31" t="s">
        <v>65</v>
      </c>
      <c r="C11" s="27">
        <v>3706.36</v>
      </c>
      <c r="D11" s="34"/>
      <c r="E11" s="27">
        <v>0</v>
      </c>
      <c r="F11" s="34">
        <v>0</v>
      </c>
      <c r="G11" s="34"/>
    </row>
    <row r="12" spans="1:7" ht="22.5" x14ac:dyDescent="0.25">
      <c r="A12" s="30" t="s">
        <v>66</v>
      </c>
      <c r="B12" s="31" t="s">
        <v>67</v>
      </c>
      <c r="C12" s="27">
        <v>374688.5</v>
      </c>
      <c r="D12" s="34"/>
      <c r="E12" s="27">
        <f>E13</f>
        <v>406721.26</v>
      </c>
      <c r="F12" s="43">
        <f>E12/C12*100</f>
        <v>108.54917084458158</v>
      </c>
      <c r="G12" s="34"/>
    </row>
    <row r="13" spans="1:7" ht="22.5" x14ac:dyDescent="0.25">
      <c r="A13" s="30" t="s">
        <v>68</v>
      </c>
      <c r="B13" s="31" t="s">
        <v>69</v>
      </c>
      <c r="C13" s="27">
        <v>374688.5</v>
      </c>
      <c r="D13" s="34"/>
      <c r="E13" s="27">
        <v>406721.26</v>
      </c>
      <c r="F13" s="43">
        <f t="shared" ref="F13" si="0">E13/C13*100</f>
        <v>108.54917084458158</v>
      </c>
      <c r="G13" s="34"/>
    </row>
    <row r="14" spans="1:7" ht="33.75" x14ac:dyDescent="0.25">
      <c r="A14" s="33" t="s">
        <v>70</v>
      </c>
      <c r="B14" s="20" t="s">
        <v>71</v>
      </c>
      <c r="C14" s="21">
        <v>1798</v>
      </c>
      <c r="D14" s="21">
        <v>3520</v>
      </c>
      <c r="E14" s="21">
        <v>1062.5</v>
      </c>
      <c r="F14" s="16">
        <v>59.09</v>
      </c>
      <c r="G14" s="16">
        <v>30.18</v>
      </c>
    </row>
    <row r="15" spans="1:7" ht="22.5" customHeight="1" x14ac:dyDescent="0.25">
      <c r="A15" s="30" t="s">
        <v>72</v>
      </c>
      <c r="B15" s="31" t="s">
        <v>73</v>
      </c>
      <c r="C15" s="27">
        <v>1798</v>
      </c>
      <c r="D15" s="34"/>
      <c r="E15" s="27">
        <v>1062.5</v>
      </c>
      <c r="F15" s="34">
        <v>59.09</v>
      </c>
      <c r="G15" s="34"/>
    </row>
    <row r="16" spans="1:7" ht="22.5" customHeight="1" x14ac:dyDescent="0.25">
      <c r="A16" s="30" t="s">
        <v>74</v>
      </c>
      <c r="B16" s="31" t="s">
        <v>75</v>
      </c>
      <c r="C16" s="27">
        <v>1798</v>
      </c>
      <c r="D16" s="34"/>
      <c r="E16" s="27">
        <v>1062.5</v>
      </c>
      <c r="F16" s="34">
        <v>59.09</v>
      </c>
      <c r="G16" s="34"/>
    </row>
    <row r="17" spans="1:7" ht="33.75" x14ac:dyDescent="0.25">
      <c r="A17" s="33" t="s">
        <v>76</v>
      </c>
      <c r="B17" s="20" t="s">
        <v>77</v>
      </c>
      <c r="C17" s="21">
        <v>1004.1</v>
      </c>
      <c r="D17" s="21">
        <v>1880</v>
      </c>
      <c r="E17" s="21">
        <v>1065.95</v>
      </c>
      <c r="F17" s="16">
        <v>106.16</v>
      </c>
      <c r="G17" s="16">
        <v>56.7</v>
      </c>
    </row>
    <row r="18" spans="1:7" ht="22.5" x14ac:dyDescent="0.25">
      <c r="A18" s="30" t="s">
        <v>78</v>
      </c>
      <c r="B18" s="31" t="s">
        <v>79</v>
      </c>
      <c r="C18" s="27">
        <v>1004.1</v>
      </c>
      <c r="D18" s="34"/>
      <c r="E18" s="27">
        <v>765.95</v>
      </c>
      <c r="F18" s="34">
        <v>76.28</v>
      </c>
      <c r="G18" s="34"/>
    </row>
    <row r="19" spans="1:7" ht="22.5" customHeight="1" x14ac:dyDescent="0.25">
      <c r="A19" s="30" t="s">
        <v>80</v>
      </c>
      <c r="B19" s="31" t="s">
        <v>81</v>
      </c>
      <c r="C19" s="27">
        <v>1004.1</v>
      </c>
      <c r="D19" s="34"/>
      <c r="E19" s="27">
        <v>765.95</v>
      </c>
      <c r="F19" s="34">
        <v>76.28</v>
      </c>
      <c r="G19" s="34"/>
    </row>
    <row r="20" spans="1:7" ht="45" x14ac:dyDescent="0.25">
      <c r="A20" s="30" t="s">
        <v>82</v>
      </c>
      <c r="B20" s="31" t="s">
        <v>83</v>
      </c>
      <c r="C20" s="27">
        <v>0</v>
      </c>
      <c r="D20" s="34"/>
      <c r="E20" s="27">
        <v>300</v>
      </c>
      <c r="F20" s="34"/>
      <c r="G20" s="34"/>
    </row>
    <row r="21" spans="1:7" ht="22.5" customHeight="1" x14ac:dyDescent="0.25">
      <c r="A21" s="30" t="s">
        <v>84</v>
      </c>
      <c r="B21" s="31" t="s">
        <v>85</v>
      </c>
      <c r="C21" s="27">
        <v>0</v>
      </c>
      <c r="D21" s="34"/>
      <c r="E21" s="27">
        <v>300</v>
      </c>
      <c r="F21" s="34"/>
      <c r="G21" s="34"/>
    </row>
    <row r="22" spans="1:7" ht="22.5" x14ac:dyDescent="0.25">
      <c r="A22" s="33" t="s">
        <v>86</v>
      </c>
      <c r="B22" s="20" t="s">
        <v>87</v>
      </c>
      <c r="C22" s="21">
        <v>32909.67</v>
      </c>
      <c r="D22" s="21">
        <v>61100</v>
      </c>
      <c r="E22" s="21">
        <v>36017.49</v>
      </c>
      <c r="F22" s="16">
        <v>109.44</v>
      </c>
      <c r="G22" s="16">
        <v>58.95</v>
      </c>
    </row>
    <row r="23" spans="1:7" ht="33.75" x14ac:dyDescent="0.25">
      <c r="A23" s="30" t="s">
        <v>88</v>
      </c>
      <c r="B23" s="31" t="s">
        <v>89</v>
      </c>
      <c r="C23" s="27">
        <v>32909.67</v>
      </c>
      <c r="D23" s="34"/>
      <c r="E23" s="27">
        <v>36017.49</v>
      </c>
      <c r="F23" s="34">
        <v>109.44</v>
      </c>
      <c r="G23" s="34"/>
    </row>
    <row r="24" spans="1:7" ht="22.5" x14ac:dyDescent="0.25">
      <c r="A24" s="30" t="s">
        <v>90</v>
      </c>
      <c r="B24" s="31" t="s">
        <v>91</v>
      </c>
      <c r="C24" s="27">
        <v>28909.67</v>
      </c>
      <c r="D24" s="34"/>
      <c r="E24" s="27">
        <v>36017.49</v>
      </c>
      <c r="F24" s="34">
        <v>124.59</v>
      </c>
      <c r="G24" s="34"/>
    </row>
    <row r="25" spans="1:7" ht="33.75" x14ac:dyDescent="0.25">
      <c r="A25" s="30" t="s">
        <v>92</v>
      </c>
      <c r="B25" s="31" t="s">
        <v>93</v>
      </c>
      <c r="C25" s="27">
        <v>4000</v>
      </c>
      <c r="D25" s="34"/>
      <c r="E25" s="27">
        <v>0</v>
      </c>
      <c r="F25" s="34">
        <v>0</v>
      </c>
      <c r="G25" s="34"/>
    </row>
    <row r="26" spans="1:7" ht="33.75" x14ac:dyDescent="0.25">
      <c r="A26" s="58" t="s">
        <v>4</v>
      </c>
      <c r="B26" s="58"/>
      <c r="C26" s="18" t="s">
        <v>57</v>
      </c>
      <c r="D26" s="18" t="s">
        <v>6</v>
      </c>
      <c r="E26" s="18" t="s">
        <v>58</v>
      </c>
      <c r="F26" s="32" t="s">
        <v>8</v>
      </c>
      <c r="G26" s="32" t="s">
        <v>9</v>
      </c>
    </row>
    <row r="27" spans="1:7" ht="15.75" customHeight="1" x14ac:dyDescent="0.25">
      <c r="A27" s="56">
        <v>1</v>
      </c>
      <c r="B27" s="56"/>
      <c r="C27" s="19">
        <v>2</v>
      </c>
      <c r="D27" s="19">
        <v>3</v>
      </c>
      <c r="E27" s="19">
        <v>4</v>
      </c>
      <c r="F27" s="19">
        <v>5</v>
      </c>
      <c r="G27" s="19">
        <v>6</v>
      </c>
    </row>
    <row r="28" spans="1:7" ht="22.5" customHeight="1" x14ac:dyDescent="0.25">
      <c r="A28" s="10"/>
      <c r="B28" s="20" t="s">
        <v>54</v>
      </c>
      <c r="C28" s="21">
        <v>475899.68</v>
      </c>
      <c r="D28" s="21">
        <v>863710</v>
      </c>
      <c r="E28" s="21">
        <v>454265.82</v>
      </c>
      <c r="F28" s="16">
        <v>95.45</v>
      </c>
      <c r="G28" s="16">
        <v>52.59</v>
      </c>
    </row>
    <row r="29" spans="1:7" ht="22.5" customHeight="1" x14ac:dyDescent="0.25">
      <c r="A29" s="33" t="s">
        <v>36</v>
      </c>
      <c r="B29" s="20" t="s">
        <v>94</v>
      </c>
      <c r="C29" s="21">
        <v>470854.27</v>
      </c>
      <c r="D29" s="21">
        <v>860310</v>
      </c>
      <c r="E29" s="21">
        <v>443168.16</v>
      </c>
      <c r="F29" s="16">
        <v>94.12</v>
      </c>
      <c r="G29" s="16">
        <v>51.51</v>
      </c>
    </row>
    <row r="30" spans="1:7" ht="22.5" customHeight="1" x14ac:dyDescent="0.25">
      <c r="A30" s="33" t="s">
        <v>38</v>
      </c>
      <c r="B30" s="20" t="s">
        <v>95</v>
      </c>
      <c r="C30" s="21">
        <v>418906.37</v>
      </c>
      <c r="D30" s="21">
        <v>771296</v>
      </c>
      <c r="E30" s="21">
        <v>395543.91</v>
      </c>
      <c r="F30" s="16">
        <v>94.42</v>
      </c>
      <c r="G30" s="16">
        <v>51.28</v>
      </c>
    </row>
    <row r="31" spans="1:7" ht="22.5" customHeight="1" x14ac:dyDescent="0.25">
      <c r="A31" s="30" t="s">
        <v>96</v>
      </c>
      <c r="B31" s="31" t="s">
        <v>97</v>
      </c>
      <c r="C31" s="27">
        <v>357481.96</v>
      </c>
      <c r="D31" s="34"/>
      <c r="E31" s="27">
        <v>330853.14</v>
      </c>
      <c r="F31" s="34">
        <v>92.55</v>
      </c>
      <c r="G31" s="34"/>
    </row>
    <row r="32" spans="1:7" ht="22.5" customHeight="1" x14ac:dyDescent="0.25">
      <c r="A32" s="30" t="s">
        <v>98</v>
      </c>
      <c r="B32" s="31" t="s">
        <v>99</v>
      </c>
      <c r="C32" s="27">
        <v>346873.85</v>
      </c>
      <c r="D32" s="34"/>
      <c r="E32" s="27">
        <v>320111.17</v>
      </c>
      <c r="F32" s="34">
        <v>92.28</v>
      </c>
      <c r="G32" s="34"/>
    </row>
    <row r="33" spans="1:7" ht="22.5" customHeight="1" x14ac:dyDescent="0.25">
      <c r="A33" s="30" t="s">
        <v>100</v>
      </c>
      <c r="B33" s="31" t="s">
        <v>101</v>
      </c>
      <c r="C33" s="27">
        <v>6261.03</v>
      </c>
      <c r="D33" s="34"/>
      <c r="E33" s="27">
        <v>8583.43</v>
      </c>
      <c r="F33" s="34">
        <v>137.09</v>
      </c>
      <c r="G33" s="34"/>
    </row>
    <row r="34" spans="1:7" ht="22.5" customHeight="1" x14ac:dyDescent="0.25">
      <c r="A34" s="30" t="s">
        <v>102</v>
      </c>
      <c r="B34" s="31" t="s">
        <v>103</v>
      </c>
      <c r="C34" s="27">
        <v>4347.08</v>
      </c>
      <c r="D34" s="34"/>
      <c r="E34" s="27">
        <v>2158.54</v>
      </c>
      <c r="F34" s="34">
        <v>49.65</v>
      </c>
      <c r="G34" s="34"/>
    </row>
    <row r="35" spans="1:7" ht="22.5" customHeight="1" x14ac:dyDescent="0.25">
      <c r="A35" s="30" t="s">
        <v>104</v>
      </c>
      <c r="B35" s="31" t="s">
        <v>105</v>
      </c>
      <c r="C35" s="27">
        <v>3180.72</v>
      </c>
      <c r="D35" s="34"/>
      <c r="E35" s="27">
        <v>10100</v>
      </c>
      <c r="F35" s="34">
        <v>317.54000000000002</v>
      </c>
      <c r="G35" s="34"/>
    </row>
    <row r="36" spans="1:7" ht="22.5" customHeight="1" x14ac:dyDescent="0.25">
      <c r="A36" s="30" t="s">
        <v>106</v>
      </c>
      <c r="B36" s="31" t="s">
        <v>105</v>
      </c>
      <c r="C36" s="27">
        <v>3180.72</v>
      </c>
      <c r="D36" s="34"/>
      <c r="E36" s="27">
        <v>10100</v>
      </c>
      <c r="F36" s="34">
        <v>317.54000000000002</v>
      </c>
      <c r="G36" s="34"/>
    </row>
    <row r="37" spans="1:7" ht="22.5" customHeight="1" x14ac:dyDescent="0.25">
      <c r="A37" s="30" t="s">
        <v>107</v>
      </c>
      <c r="B37" s="31" t="s">
        <v>108</v>
      </c>
      <c r="C37" s="27">
        <v>58243.69</v>
      </c>
      <c r="D37" s="34"/>
      <c r="E37" s="27">
        <v>54590.77</v>
      </c>
      <c r="F37" s="34">
        <v>93.73</v>
      </c>
      <c r="G37" s="34"/>
    </row>
    <row r="38" spans="1:7" ht="22.5" customHeight="1" x14ac:dyDescent="0.25">
      <c r="A38" s="30" t="s">
        <v>109</v>
      </c>
      <c r="B38" s="31" t="s">
        <v>110</v>
      </c>
      <c r="C38" s="27">
        <v>58243.69</v>
      </c>
      <c r="D38" s="34"/>
      <c r="E38" s="27">
        <v>54590.77</v>
      </c>
      <c r="F38" s="34">
        <v>93.73</v>
      </c>
      <c r="G38" s="34"/>
    </row>
    <row r="39" spans="1:7" ht="22.5" customHeight="1" x14ac:dyDescent="0.25">
      <c r="A39" s="33" t="s">
        <v>111</v>
      </c>
      <c r="B39" s="20" t="s">
        <v>112</v>
      </c>
      <c r="C39" s="21">
        <v>51731.8</v>
      </c>
      <c r="D39" s="21">
        <v>84414</v>
      </c>
      <c r="E39" s="21">
        <v>47624.25</v>
      </c>
      <c r="F39" s="16">
        <v>92.06</v>
      </c>
      <c r="G39" s="16">
        <v>56.42</v>
      </c>
    </row>
    <row r="40" spans="1:7" ht="22.5" customHeight="1" x14ac:dyDescent="0.25">
      <c r="A40" s="30" t="s">
        <v>113</v>
      </c>
      <c r="B40" s="31" t="s">
        <v>114</v>
      </c>
      <c r="C40" s="27">
        <v>14344.91</v>
      </c>
      <c r="D40" s="34"/>
      <c r="E40" s="27">
        <v>13425.1</v>
      </c>
      <c r="F40" s="34">
        <v>93.59</v>
      </c>
      <c r="G40" s="34"/>
    </row>
    <row r="41" spans="1:7" ht="22.5" customHeight="1" x14ac:dyDescent="0.25">
      <c r="A41" s="30" t="s">
        <v>115</v>
      </c>
      <c r="B41" s="31" t="s">
        <v>116</v>
      </c>
      <c r="C41" s="27">
        <v>1697.75</v>
      </c>
      <c r="D41" s="34"/>
      <c r="E41" s="27">
        <v>861.6</v>
      </c>
      <c r="F41" s="34">
        <v>50.75</v>
      </c>
      <c r="G41" s="34"/>
    </row>
    <row r="42" spans="1:7" ht="22.5" customHeight="1" x14ac:dyDescent="0.25">
      <c r="A42" s="30" t="s">
        <v>117</v>
      </c>
      <c r="B42" s="31" t="s">
        <v>118</v>
      </c>
      <c r="C42" s="27">
        <v>11726.16</v>
      </c>
      <c r="D42" s="34"/>
      <c r="E42" s="27">
        <v>11912</v>
      </c>
      <c r="F42" s="34">
        <v>101.58</v>
      </c>
      <c r="G42" s="34"/>
    </row>
    <row r="43" spans="1:7" ht="22.5" customHeight="1" x14ac:dyDescent="0.25">
      <c r="A43" s="30" t="s">
        <v>119</v>
      </c>
      <c r="B43" s="31" t="s">
        <v>120</v>
      </c>
      <c r="C43" s="27">
        <v>0</v>
      </c>
      <c r="D43" s="34"/>
      <c r="E43" s="27">
        <v>36.5</v>
      </c>
      <c r="F43" s="34"/>
      <c r="G43" s="34"/>
    </row>
    <row r="44" spans="1:7" ht="22.5" customHeight="1" x14ac:dyDescent="0.25">
      <c r="A44" s="30" t="s">
        <v>121</v>
      </c>
      <c r="B44" s="31" t="s">
        <v>122</v>
      </c>
      <c r="C44" s="27">
        <v>921</v>
      </c>
      <c r="D44" s="34"/>
      <c r="E44" s="27">
        <v>615</v>
      </c>
      <c r="F44" s="34">
        <v>66.78</v>
      </c>
      <c r="G44" s="34"/>
    </row>
    <row r="45" spans="1:7" ht="22.5" customHeight="1" x14ac:dyDescent="0.25">
      <c r="A45" s="30" t="s">
        <v>123</v>
      </c>
      <c r="B45" s="31" t="s">
        <v>124</v>
      </c>
      <c r="C45" s="27">
        <v>25733.57</v>
      </c>
      <c r="D45" s="34"/>
      <c r="E45" s="27">
        <v>23423.42</v>
      </c>
      <c r="F45" s="34">
        <v>91.02</v>
      </c>
      <c r="G45" s="34"/>
    </row>
    <row r="46" spans="1:7" ht="22.5" customHeight="1" x14ac:dyDescent="0.25">
      <c r="A46" s="30" t="s">
        <v>125</v>
      </c>
      <c r="B46" s="31" t="s">
        <v>126</v>
      </c>
      <c r="C46" s="27">
        <v>2655.15</v>
      </c>
      <c r="D46" s="34"/>
      <c r="E46" s="27">
        <v>2032.97</v>
      </c>
      <c r="F46" s="34">
        <v>76.569999999999993</v>
      </c>
      <c r="G46" s="34"/>
    </row>
    <row r="47" spans="1:7" ht="22.5" customHeight="1" x14ac:dyDescent="0.25">
      <c r="A47" s="30" t="s">
        <v>127</v>
      </c>
      <c r="B47" s="31" t="s">
        <v>128</v>
      </c>
      <c r="C47" s="27">
        <v>12653.85</v>
      </c>
      <c r="D47" s="34"/>
      <c r="E47" s="27">
        <v>12295.01</v>
      </c>
      <c r="F47" s="34">
        <v>97.16</v>
      </c>
      <c r="G47" s="34"/>
    </row>
    <row r="48" spans="1:7" ht="22.5" customHeight="1" x14ac:dyDescent="0.25">
      <c r="A48" s="30" t="s">
        <v>129</v>
      </c>
      <c r="B48" s="31" t="s">
        <v>130</v>
      </c>
      <c r="C48" s="27">
        <v>6284.78</v>
      </c>
      <c r="D48" s="34"/>
      <c r="E48" s="27">
        <v>7271.79</v>
      </c>
      <c r="F48" s="34">
        <v>115.7</v>
      </c>
      <c r="G48" s="34"/>
    </row>
    <row r="49" spans="1:7" ht="22.5" customHeight="1" x14ac:dyDescent="0.25">
      <c r="A49" s="30" t="s">
        <v>131</v>
      </c>
      <c r="B49" s="31" t="s">
        <v>132</v>
      </c>
      <c r="C49" s="27">
        <v>605.69000000000005</v>
      </c>
      <c r="D49" s="34"/>
      <c r="E49" s="27">
        <v>968.91</v>
      </c>
      <c r="F49" s="34">
        <v>159.97</v>
      </c>
      <c r="G49" s="34"/>
    </row>
    <row r="50" spans="1:7" ht="22.5" customHeight="1" x14ac:dyDescent="0.25">
      <c r="A50" s="30" t="s">
        <v>133</v>
      </c>
      <c r="B50" s="31" t="s">
        <v>134</v>
      </c>
      <c r="C50" s="27">
        <v>3534.1</v>
      </c>
      <c r="D50" s="34"/>
      <c r="E50" s="27">
        <v>854.74</v>
      </c>
      <c r="F50" s="34">
        <v>24.19</v>
      </c>
      <c r="G50" s="34"/>
    </row>
    <row r="51" spans="1:7" ht="22.5" customHeight="1" x14ac:dyDescent="0.25">
      <c r="A51" s="30" t="s">
        <v>135</v>
      </c>
      <c r="B51" s="31" t="s">
        <v>136</v>
      </c>
      <c r="C51" s="27">
        <v>7669.64</v>
      </c>
      <c r="D51" s="34"/>
      <c r="E51" s="27">
        <v>8500.56</v>
      </c>
      <c r="F51" s="34">
        <v>110.83</v>
      </c>
      <c r="G51" s="34"/>
    </row>
    <row r="52" spans="1:7" ht="22.5" customHeight="1" x14ac:dyDescent="0.25">
      <c r="A52" s="30" t="s">
        <v>137</v>
      </c>
      <c r="B52" s="31" t="s">
        <v>138</v>
      </c>
      <c r="C52" s="27">
        <v>1708.55</v>
      </c>
      <c r="D52" s="34"/>
      <c r="E52" s="27">
        <v>1601.36</v>
      </c>
      <c r="F52" s="34">
        <v>93.73</v>
      </c>
      <c r="G52" s="34"/>
    </row>
    <row r="53" spans="1:7" ht="22.5" customHeight="1" x14ac:dyDescent="0.25">
      <c r="A53" s="30" t="s">
        <v>139</v>
      </c>
      <c r="B53" s="31" t="s">
        <v>140</v>
      </c>
      <c r="C53" s="27">
        <v>1852.5</v>
      </c>
      <c r="D53" s="34"/>
      <c r="E53" s="27">
        <v>283.75</v>
      </c>
      <c r="F53" s="34">
        <v>15.32</v>
      </c>
      <c r="G53" s="34"/>
    </row>
    <row r="54" spans="1:7" ht="22.5" customHeight="1" x14ac:dyDescent="0.25">
      <c r="A54" s="30" t="s">
        <v>141</v>
      </c>
      <c r="B54" s="31" t="s">
        <v>142</v>
      </c>
      <c r="C54" s="27">
        <v>0</v>
      </c>
      <c r="D54" s="34"/>
      <c r="E54" s="27">
        <v>1952</v>
      </c>
      <c r="F54" s="34"/>
      <c r="G54" s="34"/>
    </row>
    <row r="55" spans="1:7" ht="22.5" customHeight="1" x14ac:dyDescent="0.25">
      <c r="A55" s="30" t="s">
        <v>143</v>
      </c>
      <c r="B55" s="31" t="s">
        <v>144</v>
      </c>
      <c r="C55" s="27">
        <v>1934.44</v>
      </c>
      <c r="D55" s="34"/>
      <c r="E55" s="27">
        <v>2078.17</v>
      </c>
      <c r="F55" s="34">
        <v>107.43</v>
      </c>
      <c r="G55" s="34"/>
    </row>
    <row r="56" spans="1:7" ht="22.5" customHeight="1" x14ac:dyDescent="0.25">
      <c r="A56" s="30" t="s">
        <v>145</v>
      </c>
      <c r="B56" s="31" t="s">
        <v>146</v>
      </c>
      <c r="C56" s="27">
        <v>332.5</v>
      </c>
      <c r="D56" s="34"/>
      <c r="E56" s="27">
        <v>468.94</v>
      </c>
      <c r="F56" s="34">
        <v>141.03</v>
      </c>
      <c r="G56" s="34"/>
    </row>
    <row r="57" spans="1:7" ht="22.5" customHeight="1" x14ac:dyDescent="0.25">
      <c r="A57" s="30" t="s">
        <v>147</v>
      </c>
      <c r="B57" s="31" t="s">
        <v>148</v>
      </c>
      <c r="C57" s="27">
        <v>1150.5</v>
      </c>
      <c r="D57" s="34"/>
      <c r="E57" s="27">
        <v>1410.8</v>
      </c>
      <c r="F57" s="34">
        <v>122.62</v>
      </c>
      <c r="G57" s="34"/>
    </row>
    <row r="58" spans="1:7" ht="22.5" customHeight="1" x14ac:dyDescent="0.25">
      <c r="A58" s="30" t="s">
        <v>149</v>
      </c>
      <c r="B58" s="31" t="s">
        <v>150</v>
      </c>
      <c r="C58" s="27">
        <v>691.15</v>
      </c>
      <c r="D58" s="34"/>
      <c r="E58" s="27">
        <v>705.54</v>
      </c>
      <c r="F58" s="34">
        <v>102.08</v>
      </c>
      <c r="G58" s="34"/>
    </row>
    <row r="59" spans="1:7" ht="22.5" customHeight="1" x14ac:dyDescent="0.25">
      <c r="A59" s="30" t="s">
        <v>151</v>
      </c>
      <c r="B59" s="31" t="s">
        <v>152</v>
      </c>
      <c r="C59" s="27">
        <v>3983.68</v>
      </c>
      <c r="D59" s="34"/>
      <c r="E59" s="27">
        <v>2275.17</v>
      </c>
      <c r="F59" s="34">
        <v>57.11</v>
      </c>
      <c r="G59" s="34"/>
    </row>
    <row r="60" spans="1:7" ht="22.5" customHeight="1" x14ac:dyDescent="0.25">
      <c r="A60" s="30" t="s">
        <v>153</v>
      </c>
      <c r="B60" s="31" t="s">
        <v>154</v>
      </c>
      <c r="C60" s="27">
        <v>125</v>
      </c>
      <c r="D60" s="34"/>
      <c r="E60" s="27">
        <v>140</v>
      </c>
      <c r="F60" s="34">
        <v>112</v>
      </c>
      <c r="G60" s="34"/>
    </row>
    <row r="61" spans="1:7" ht="22.5" customHeight="1" x14ac:dyDescent="0.25">
      <c r="A61" s="30" t="s">
        <v>155</v>
      </c>
      <c r="B61" s="31" t="s">
        <v>156</v>
      </c>
      <c r="C61" s="27">
        <v>2034.34</v>
      </c>
      <c r="D61" s="34"/>
      <c r="E61" s="27">
        <v>1323.72</v>
      </c>
      <c r="F61" s="34">
        <v>65.069999999999993</v>
      </c>
      <c r="G61" s="34"/>
    </row>
    <row r="62" spans="1:7" ht="22.5" customHeight="1" x14ac:dyDescent="0.25">
      <c r="A62" s="30" t="s">
        <v>157</v>
      </c>
      <c r="B62" s="31" t="s">
        <v>152</v>
      </c>
      <c r="C62" s="27">
        <v>1824.34</v>
      </c>
      <c r="D62" s="34"/>
      <c r="E62" s="27">
        <v>811.45</v>
      </c>
      <c r="F62" s="34">
        <v>44.48</v>
      </c>
      <c r="G62" s="34"/>
    </row>
    <row r="63" spans="1:7" ht="22.5" customHeight="1" x14ac:dyDescent="0.25">
      <c r="A63" s="33" t="s">
        <v>158</v>
      </c>
      <c r="B63" s="20" t="s">
        <v>159</v>
      </c>
      <c r="C63" s="21">
        <v>216.1</v>
      </c>
      <c r="D63" s="21">
        <v>0</v>
      </c>
      <c r="E63" s="21">
        <v>0</v>
      </c>
      <c r="F63" s="16">
        <v>0</v>
      </c>
      <c r="G63" s="16"/>
    </row>
    <row r="64" spans="1:7" ht="22.5" customHeight="1" x14ac:dyDescent="0.25">
      <c r="A64" s="30" t="s">
        <v>160</v>
      </c>
      <c r="B64" s="31" t="s">
        <v>161</v>
      </c>
      <c r="C64" s="27">
        <v>216.1</v>
      </c>
      <c r="D64" s="34"/>
      <c r="E64" s="27">
        <v>0</v>
      </c>
      <c r="F64" s="34">
        <v>0</v>
      </c>
      <c r="G64" s="34"/>
    </row>
    <row r="65" spans="1:7" ht="22.5" customHeight="1" x14ac:dyDescent="0.25">
      <c r="A65" s="30" t="s">
        <v>162</v>
      </c>
      <c r="B65" s="31" t="s">
        <v>163</v>
      </c>
      <c r="C65" s="27">
        <v>216.1</v>
      </c>
      <c r="D65" s="34"/>
      <c r="E65" s="27">
        <v>0</v>
      </c>
      <c r="F65" s="34">
        <v>0</v>
      </c>
      <c r="G65" s="34"/>
    </row>
    <row r="66" spans="1:7" ht="22.5" customHeight="1" x14ac:dyDescent="0.25">
      <c r="A66" s="33" t="s">
        <v>164</v>
      </c>
      <c r="B66" s="20" t="s">
        <v>165</v>
      </c>
      <c r="C66" s="21">
        <v>0</v>
      </c>
      <c r="D66" s="21">
        <v>4600</v>
      </c>
      <c r="E66" s="21">
        <v>0</v>
      </c>
      <c r="F66" s="16"/>
      <c r="G66" s="16">
        <v>0</v>
      </c>
    </row>
    <row r="67" spans="1:7" ht="22.5" customHeight="1" x14ac:dyDescent="0.25">
      <c r="A67" s="33" t="s">
        <v>39</v>
      </c>
      <c r="B67" s="20" t="s">
        <v>166</v>
      </c>
      <c r="C67" s="21">
        <v>5045.41</v>
      </c>
      <c r="D67" s="21">
        <v>3400</v>
      </c>
      <c r="E67" s="21">
        <v>11097.66</v>
      </c>
      <c r="F67" s="16">
        <v>219.96</v>
      </c>
      <c r="G67" s="16">
        <v>326.39999999999998</v>
      </c>
    </row>
    <row r="68" spans="1:7" ht="22.5" customHeight="1" x14ac:dyDescent="0.25">
      <c r="A68" s="33" t="s">
        <v>167</v>
      </c>
      <c r="B68" s="20" t="s">
        <v>168</v>
      </c>
      <c r="C68" s="21">
        <v>5045.41</v>
      </c>
      <c r="D68" s="21">
        <v>3400</v>
      </c>
      <c r="E68" s="21">
        <v>21</v>
      </c>
      <c r="F68" s="16">
        <v>0.42</v>
      </c>
      <c r="G68" s="16">
        <v>0.62</v>
      </c>
    </row>
    <row r="69" spans="1:7" ht="22.5" customHeight="1" x14ac:dyDescent="0.25">
      <c r="A69" s="30" t="s">
        <v>169</v>
      </c>
      <c r="B69" s="31" t="s">
        <v>170</v>
      </c>
      <c r="C69" s="27">
        <v>4813.37</v>
      </c>
      <c r="D69" s="34"/>
      <c r="E69" s="27">
        <v>0</v>
      </c>
      <c r="F69" s="34">
        <v>0</v>
      </c>
      <c r="G69" s="34"/>
    </row>
    <row r="70" spans="1:7" ht="22.5" customHeight="1" x14ac:dyDescent="0.25">
      <c r="A70" s="30" t="s">
        <v>171</v>
      </c>
      <c r="B70" s="31" t="s">
        <v>172</v>
      </c>
      <c r="C70" s="27">
        <v>4813.37</v>
      </c>
      <c r="D70" s="34"/>
      <c r="E70" s="27">
        <v>0</v>
      </c>
      <c r="F70" s="34">
        <v>0</v>
      </c>
      <c r="G70" s="34"/>
    </row>
    <row r="71" spans="1:7" ht="22.5" customHeight="1" x14ac:dyDescent="0.25">
      <c r="A71" s="30" t="s">
        <v>173</v>
      </c>
      <c r="B71" s="31" t="s">
        <v>174</v>
      </c>
      <c r="C71" s="27">
        <v>232.04</v>
      </c>
      <c r="D71" s="34"/>
      <c r="E71" s="27">
        <v>21</v>
      </c>
      <c r="F71" s="34">
        <v>9.0500000000000007</v>
      </c>
      <c r="G71" s="34"/>
    </row>
    <row r="72" spans="1:7" ht="22.5" customHeight="1" x14ac:dyDescent="0.25">
      <c r="A72" s="30" t="s">
        <v>175</v>
      </c>
      <c r="B72" s="31" t="s">
        <v>176</v>
      </c>
      <c r="C72" s="27">
        <v>232.04</v>
      </c>
      <c r="D72" s="34"/>
      <c r="E72" s="27">
        <v>21</v>
      </c>
      <c r="F72" s="34">
        <v>9.0500000000000007</v>
      </c>
      <c r="G72" s="34"/>
    </row>
    <row r="73" spans="1:7" ht="22.5" customHeight="1" x14ac:dyDescent="0.25">
      <c r="A73" s="33" t="s">
        <v>177</v>
      </c>
      <c r="B73" s="20" t="s">
        <v>178</v>
      </c>
      <c r="C73" s="21">
        <v>0</v>
      </c>
      <c r="D73" s="21">
        <v>0</v>
      </c>
      <c r="E73" s="21">
        <v>11076.66</v>
      </c>
      <c r="F73" s="16"/>
      <c r="G73" s="16"/>
    </row>
    <row r="74" spans="1:7" ht="22.5" customHeight="1" x14ac:dyDescent="0.25">
      <c r="A74" s="30" t="s">
        <v>179</v>
      </c>
      <c r="B74" s="31" t="s">
        <v>180</v>
      </c>
      <c r="C74" s="27">
        <v>0</v>
      </c>
      <c r="D74" s="34"/>
      <c r="E74" s="27">
        <v>11076.66</v>
      </c>
      <c r="F74" s="34"/>
      <c r="G74" s="34"/>
    </row>
    <row r="75" spans="1:7" ht="22.5" customHeight="1" x14ac:dyDescent="0.25">
      <c r="A75" s="30" t="s">
        <v>181</v>
      </c>
      <c r="B75" s="31" t="s">
        <v>180</v>
      </c>
      <c r="C75" s="27">
        <v>0</v>
      </c>
      <c r="D75" s="34"/>
      <c r="E75" s="27">
        <v>11076.66</v>
      </c>
      <c r="F75" s="34"/>
      <c r="G75" s="34"/>
    </row>
    <row r="76" spans="1:7" ht="22.5" customHeight="1" x14ac:dyDescent="0.25"/>
    <row r="77" spans="1:7" ht="22.5" customHeight="1" x14ac:dyDescent="0.25"/>
  </sheetData>
  <mergeCells count="6">
    <mergeCell ref="A27:B27"/>
    <mergeCell ref="A1:G1"/>
    <mergeCell ref="A3:G3"/>
    <mergeCell ref="A5:B5"/>
    <mergeCell ref="A6:B6"/>
    <mergeCell ref="A26:B26"/>
  </mergeCells>
  <pageMargins left="0.7" right="0.7" top="0.75" bottom="0.75" header="0.3" footer="0.3"/>
  <pageSetup paperSize="9" scale="86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>
      <selection activeCell="F17" sqref="F17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x14ac:dyDescent="0.25">
      <c r="A1" s="59" t="s">
        <v>27</v>
      </c>
      <c r="B1" s="59"/>
      <c r="C1" s="59"/>
      <c r="D1" s="59"/>
      <c r="E1" s="59"/>
      <c r="F1" s="59"/>
      <c r="G1" s="59"/>
    </row>
    <row r="3" spans="1:7" x14ac:dyDescent="0.25">
      <c r="A3" s="60" t="s">
        <v>28</v>
      </c>
      <c r="B3" s="60"/>
      <c r="C3" s="60"/>
      <c r="D3" s="60"/>
      <c r="E3" s="60"/>
      <c r="F3" s="60"/>
      <c r="G3" s="60"/>
    </row>
    <row r="5" spans="1:7" ht="33.75" x14ac:dyDescent="0.25">
      <c r="A5" s="58" t="s">
        <v>4</v>
      </c>
      <c r="B5" s="58"/>
      <c r="C5" s="18" t="s">
        <v>29</v>
      </c>
      <c r="D5" s="18" t="s">
        <v>6</v>
      </c>
      <c r="E5" s="18" t="s">
        <v>30</v>
      </c>
      <c r="F5" s="18" t="s">
        <v>31</v>
      </c>
      <c r="G5" s="18" t="s">
        <v>9</v>
      </c>
    </row>
    <row r="6" spans="1:7" ht="22.5" customHeight="1" x14ac:dyDescent="0.25">
      <c r="A6" s="56">
        <v>1</v>
      </c>
      <c r="B6" s="56"/>
      <c r="C6" s="19">
        <v>2</v>
      </c>
      <c r="D6" s="19">
        <v>3</v>
      </c>
      <c r="E6" s="19">
        <v>4</v>
      </c>
      <c r="F6" s="19">
        <v>5</v>
      </c>
      <c r="G6" s="19">
        <v>6</v>
      </c>
    </row>
    <row r="7" spans="1:7" ht="22.5" customHeight="1" x14ac:dyDescent="0.25">
      <c r="A7" s="10"/>
      <c r="B7" s="20" t="s">
        <v>32</v>
      </c>
      <c r="C7" s="21">
        <v>414106.63</v>
      </c>
      <c r="D7" s="21">
        <v>863710</v>
      </c>
      <c r="E7" s="21">
        <v>455943.86</v>
      </c>
      <c r="F7" s="12">
        <v>110.1</v>
      </c>
      <c r="G7" s="12">
        <v>52.79</v>
      </c>
    </row>
    <row r="8" spans="1:7" ht="22.5" customHeight="1" x14ac:dyDescent="0.25">
      <c r="A8" s="22"/>
      <c r="B8" s="23"/>
      <c r="C8" s="24">
        <v>414106.63</v>
      </c>
      <c r="D8" s="24">
        <v>0</v>
      </c>
      <c r="E8" s="24">
        <v>0</v>
      </c>
      <c r="F8" s="24">
        <v>0</v>
      </c>
      <c r="G8" s="24">
        <v>0</v>
      </c>
    </row>
    <row r="9" spans="1:7" ht="22.5" customHeight="1" x14ac:dyDescent="0.25">
      <c r="A9" s="25"/>
      <c r="B9" s="26"/>
      <c r="C9" s="27">
        <v>414106.63</v>
      </c>
      <c r="D9" s="27">
        <v>0</v>
      </c>
      <c r="E9" s="27">
        <v>0</v>
      </c>
      <c r="F9" s="21">
        <v>0</v>
      </c>
      <c r="G9" s="27">
        <v>0</v>
      </c>
    </row>
    <row r="10" spans="1:7" ht="22.5" customHeight="1" x14ac:dyDescent="0.25">
      <c r="A10" s="28" t="s">
        <v>33</v>
      </c>
      <c r="B10" s="29" t="s">
        <v>34</v>
      </c>
      <c r="C10" s="24">
        <v>5900.8</v>
      </c>
      <c r="D10" s="24">
        <v>14289</v>
      </c>
      <c r="E10" s="24">
        <v>12226.19</v>
      </c>
      <c r="F10" s="24">
        <f t="shared" ref="F10:F20" si="0">E10/C10*100</f>
        <v>207.19546502169197</v>
      </c>
      <c r="G10" s="24">
        <v>85.56</v>
      </c>
    </row>
    <row r="11" spans="1:7" ht="22.5" customHeight="1" x14ac:dyDescent="0.25">
      <c r="A11" s="30" t="s">
        <v>35</v>
      </c>
      <c r="B11" s="31" t="s">
        <v>34</v>
      </c>
      <c r="C11" s="27">
        <v>5900.8</v>
      </c>
      <c r="D11" s="27">
        <v>14289</v>
      </c>
      <c r="E11" s="27">
        <v>12226.19</v>
      </c>
      <c r="F11" s="24">
        <f t="shared" si="0"/>
        <v>207.19546502169197</v>
      </c>
      <c r="G11" s="27">
        <v>85.56</v>
      </c>
    </row>
    <row r="12" spans="1:7" ht="22.5" customHeight="1" x14ac:dyDescent="0.25">
      <c r="A12" s="28" t="s">
        <v>36</v>
      </c>
      <c r="B12" s="29" t="s">
        <v>37</v>
      </c>
      <c r="C12" s="24">
        <v>1004.1</v>
      </c>
      <c r="D12" s="24">
        <v>1400</v>
      </c>
      <c r="E12" s="24">
        <v>765.95</v>
      </c>
      <c r="F12" s="24">
        <f t="shared" si="0"/>
        <v>76.28224280450155</v>
      </c>
      <c r="G12" s="24">
        <v>54.71</v>
      </c>
    </row>
    <row r="13" spans="1:7" ht="22.5" customHeight="1" x14ac:dyDescent="0.25">
      <c r="A13" s="30" t="s">
        <v>38</v>
      </c>
      <c r="B13" s="31" t="s">
        <v>37</v>
      </c>
      <c r="C13" s="27">
        <v>1004.1</v>
      </c>
      <c r="D13" s="27">
        <v>1400</v>
      </c>
      <c r="E13" s="27">
        <v>765.95</v>
      </c>
      <c r="F13" s="24">
        <f t="shared" si="0"/>
        <v>76.28224280450155</v>
      </c>
      <c r="G13" s="27">
        <v>54.71</v>
      </c>
    </row>
    <row r="14" spans="1:7" ht="22.5" customHeight="1" x14ac:dyDescent="0.25">
      <c r="A14" s="28" t="s">
        <v>39</v>
      </c>
      <c r="B14" s="29" t="s">
        <v>40</v>
      </c>
      <c r="C14" s="24">
        <v>22032.639999999999</v>
      </c>
      <c r="D14" s="24">
        <v>3520</v>
      </c>
      <c r="E14" s="24">
        <v>1062.5</v>
      </c>
      <c r="F14" s="24">
        <f t="shared" si="0"/>
        <v>4.8223907802242492</v>
      </c>
      <c r="G14" s="24">
        <v>30.18</v>
      </c>
    </row>
    <row r="15" spans="1:7" ht="22.5" customHeight="1" x14ac:dyDescent="0.25">
      <c r="A15" s="30" t="s">
        <v>41</v>
      </c>
      <c r="B15" s="31" t="s">
        <v>42</v>
      </c>
      <c r="C15" s="27">
        <v>1798</v>
      </c>
      <c r="D15" s="27">
        <v>3520</v>
      </c>
      <c r="E15" s="27">
        <v>1062.5</v>
      </c>
      <c r="F15" s="24">
        <f t="shared" si="0"/>
        <v>59.093437152391544</v>
      </c>
      <c r="G15" s="27">
        <v>30.18</v>
      </c>
    </row>
    <row r="16" spans="1:7" ht="22.5" customHeight="1" x14ac:dyDescent="0.25">
      <c r="A16" s="44" t="s">
        <v>244</v>
      </c>
      <c r="B16" s="45" t="s">
        <v>245</v>
      </c>
      <c r="C16" s="27">
        <v>20234.64</v>
      </c>
      <c r="D16" s="27"/>
      <c r="E16" s="27"/>
      <c r="F16" s="24">
        <f t="shared" si="0"/>
        <v>0</v>
      </c>
      <c r="G16" s="27"/>
    </row>
    <row r="17" spans="1:7" ht="22.5" customHeight="1" x14ac:dyDescent="0.25">
      <c r="A17" s="28" t="s">
        <v>43</v>
      </c>
      <c r="B17" s="29" t="s">
        <v>44</v>
      </c>
      <c r="C17" s="24">
        <v>385169.09</v>
      </c>
      <c r="D17" s="24">
        <v>844021</v>
      </c>
      <c r="E17" s="24">
        <v>368102.09</v>
      </c>
      <c r="F17" s="24">
        <f t="shared" si="0"/>
        <v>95.568959077167904</v>
      </c>
      <c r="G17" s="24">
        <v>43.61</v>
      </c>
    </row>
    <row r="18" spans="1:7" ht="22.5" customHeight="1" x14ac:dyDescent="0.25">
      <c r="A18" s="30" t="s">
        <v>45</v>
      </c>
      <c r="B18" s="31" t="s">
        <v>46</v>
      </c>
      <c r="C18" s="27">
        <v>0</v>
      </c>
      <c r="D18" s="27">
        <v>24702</v>
      </c>
      <c r="E18" s="27">
        <v>11529.93</v>
      </c>
      <c r="F18" s="24">
        <v>0</v>
      </c>
      <c r="G18" s="27">
        <v>46.68</v>
      </c>
    </row>
    <row r="19" spans="1:7" ht="22.5" customHeight="1" x14ac:dyDescent="0.25">
      <c r="A19" s="44" t="s">
        <v>242</v>
      </c>
      <c r="B19" s="45" t="s">
        <v>243</v>
      </c>
      <c r="C19" s="27">
        <v>6774.23</v>
      </c>
      <c r="D19" s="27"/>
      <c r="E19" s="27"/>
      <c r="F19" s="24">
        <f t="shared" si="0"/>
        <v>0</v>
      </c>
      <c r="G19" s="27"/>
    </row>
    <row r="20" spans="1:7" ht="22.5" customHeight="1" x14ac:dyDescent="0.25">
      <c r="A20" s="30" t="s">
        <v>47</v>
      </c>
      <c r="B20" s="31" t="s">
        <v>48</v>
      </c>
      <c r="C20" s="27">
        <v>378394.86</v>
      </c>
      <c r="D20" s="27">
        <v>797210</v>
      </c>
      <c r="E20" s="27">
        <v>406721.26</v>
      </c>
      <c r="F20" s="24">
        <f t="shared" si="0"/>
        <v>107.4859367804309</v>
      </c>
      <c r="G20" s="27">
        <f>E20/D20*100</f>
        <v>51.018083064688099</v>
      </c>
    </row>
    <row r="21" spans="1:7" ht="22.5" customHeight="1" x14ac:dyDescent="0.25">
      <c r="A21" s="30" t="s">
        <v>49</v>
      </c>
      <c r="B21" s="31" t="s">
        <v>50</v>
      </c>
      <c r="C21" s="27">
        <v>0</v>
      </c>
      <c r="D21" s="27">
        <v>22109</v>
      </c>
      <c r="E21" s="27">
        <v>12261.37</v>
      </c>
      <c r="F21" s="21">
        <v>0</v>
      </c>
      <c r="G21" s="27">
        <v>55.46</v>
      </c>
    </row>
    <row r="22" spans="1:7" ht="22.5" customHeight="1" x14ac:dyDescent="0.25">
      <c r="A22" s="28" t="s">
        <v>51</v>
      </c>
      <c r="B22" s="29" t="s">
        <v>52</v>
      </c>
      <c r="C22" s="24">
        <v>0</v>
      </c>
      <c r="D22" s="24">
        <v>480</v>
      </c>
      <c r="E22" s="24">
        <v>300</v>
      </c>
      <c r="F22" s="24">
        <v>0</v>
      </c>
      <c r="G22" s="24">
        <v>62.5</v>
      </c>
    </row>
    <row r="23" spans="1:7" ht="22.5" customHeight="1" x14ac:dyDescent="0.25">
      <c r="A23" s="30" t="s">
        <v>53</v>
      </c>
      <c r="B23" s="31" t="s">
        <v>52</v>
      </c>
      <c r="C23" s="27">
        <v>0</v>
      </c>
      <c r="D23" s="27">
        <v>480</v>
      </c>
      <c r="E23" s="27">
        <v>300</v>
      </c>
      <c r="F23" s="21">
        <v>0</v>
      </c>
      <c r="G23" s="27">
        <v>62.5</v>
      </c>
    </row>
    <row r="24" spans="1:7" x14ac:dyDescent="0.25">
      <c r="A24" s="60" t="s">
        <v>28</v>
      </c>
      <c r="B24" s="60"/>
      <c r="C24" s="60"/>
      <c r="D24" s="60"/>
      <c r="E24" s="60"/>
      <c r="F24" s="60"/>
      <c r="G24" s="60"/>
    </row>
    <row r="26" spans="1:7" ht="33.75" x14ac:dyDescent="0.25">
      <c r="A26" s="58" t="s">
        <v>4</v>
      </c>
      <c r="B26" s="58"/>
      <c r="C26" s="18" t="s">
        <v>29</v>
      </c>
      <c r="D26" s="18" t="s">
        <v>6</v>
      </c>
      <c r="E26" s="18" t="s">
        <v>30</v>
      </c>
      <c r="F26" s="18" t="s">
        <v>31</v>
      </c>
      <c r="G26" s="18" t="s">
        <v>9</v>
      </c>
    </row>
    <row r="27" spans="1:7" ht="22.5" customHeight="1" x14ac:dyDescent="0.25">
      <c r="A27" s="56">
        <v>1</v>
      </c>
      <c r="B27" s="56"/>
      <c r="C27" s="19">
        <v>2</v>
      </c>
      <c r="D27" s="19">
        <v>3</v>
      </c>
      <c r="E27" s="19">
        <v>4</v>
      </c>
      <c r="F27" s="19">
        <v>5</v>
      </c>
      <c r="G27" s="19">
        <v>6</v>
      </c>
    </row>
    <row r="28" spans="1:7" ht="22.5" customHeight="1" x14ac:dyDescent="0.25">
      <c r="A28" s="10"/>
      <c r="B28" s="20" t="s">
        <v>54</v>
      </c>
      <c r="C28" s="21">
        <v>475899.68</v>
      </c>
      <c r="D28" s="21">
        <v>863710</v>
      </c>
      <c r="E28" s="21">
        <v>454265.82</v>
      </c>
      <c r="F28" s="12">
        <v>95.45</v>
      </c>
      <c r="G28" s="12">
        <v>52.59</v>
      </c>
    </row>
    <row r="29" spans="1:7" ht="22.5" customHeight="1" x14ac:dyDescent="0.25">
      <c r="A29" s="22"/>
      <c r="B29" s="23"/>
      <c r="C29" s="24">
        <v>475899.68</v>
      </c>
      <c r="D29" s="24">
        <v>0</v>
      </c>
      <c r="E29" s="24">
        <v>0</v>
      </c>
      <c r="F29" s="24">
        <v>0</v>
      </c>
      <c r="G29" s="24">
        <v>0</v>
      </c>
    </row>
    <row r="30" spans="1:7" ht="22.5" customHeight="1" x14ac:dyDescent="0.25">
      <c r="A30" s="25"/>
      <c r="B30" s="26"/>
      <c r="C30" s="27">
        <v>475899.68</v>
      </c>
      <c r="D30" s="27">
        <v>0</v>
      </c>
      <c r="E30" s="27">
        <v>0</v>
      </c>
      <c r="F30" s="21">
        <v>0</v>
      </c>
      <c r="G30" s="27">
        <v>0</v>
      </c>
    </row>
    <row r="31" spans="1:7" ht="22.5" customHeight="1" x14ac:dyDescent="0.25">
      <c r="A31" s="28" t="s">
        <v>33</v>
      </c>
      <c r="B31" s="29" t="s">
        <v>34</v>
      </c>
      <c r="C31" s="24">
        <v>5900.8</v>
      </c>
      <c r="D31" s="24">
        <v>14289</v>
      </c>
      <c r="E31" s="24">
        <v>21673.83</v>
      </c>
      <c r="F31" s="24">
        <f>E31/C31*100</f>
        <v>367.30324701735361</v>
      </c>
      <c r="G31" s="24">
        <v>151.68</v>
      </c>
    </row>
    <row r="32" spans="1:7" ht="22.5" customHeight="1" x14ac:dyDescent="0.25">
      <c r="A32" s="30" t="s">
        <v>35</v>
      </c>
      <c r="B32" s="31" t="s">
        <v>34</v>
      </c>
      <c r="C32" s="27">
        <v>5900.8</v>
      </c>
      <c r="D32" s="27">
        <v>14289</v>
      </c>
      <c r="E32" s="27">
        <v>21673.83</v>
      </c>
      <c r="F32" s="24">
        <f t="shared" ref="F32:F41" si="1">E32/C32*100</f>
        <v>367.30324701735361</v>
      </c>
      <c r="G32" s="27">
        <v>151.68</v>
      </c>
    </row>
    <row r="33" spans="1:7" ht="22.5" customHeight="1" x14ac:dyDescent="0.25">
      <c r="A33" s="28" t="s">
        <v>36</v>
      </c>
      <c r="B33" s="29" t="s">
        <v>37</v>
      </c>
      <c r="C33" s="24">
        <v>2957.3</v>
      </c>
      <c r="D33" s="24">
        <v>1400</v>
      </c>
      <c r="E33" s="24">
        <v>0</v>
      </c>
      <c r="F33" s="24">
        <f t="shared" si="1"/>
        <v>0</v>
      </c>
      <c r="G33" s="24">
        <v>0</v>
      </c>
    </row>
    <row r="34" spans="1:7" ht="22.5" customHeight="1" x14ac:dyDescent="0.25">
      <c r="A34" s="30" t="s">
        <v>38</v>
      </c>
      <c r="B34" s="31" t="s">
        <v>37</v>
      </c>
      <c r="C34" s="27">
        <v>2957.3</v>
      </c>
      <c r="D34" s="27">
        <v>1400</v>
      </c>
      <c r="E34" s="27">
        <v>0</v>
      </c>
      <c r="F34" s="24">
        <f t="shared" si="1"/>
        <v>0</v>
      </c>
      <c r="G34" s="27">
        <v>0</v>
      </c>
    </row>
    <row r="35" spans="1:7" ht="22.5" customHeight="1" x14ac:dyDescent="0.25">
      <c r="A35" s="28" t="s">
        <v>39</v>
      </c>
      <c r="B35" s="29" t="s">
        <v>40</v>
      </c>
      <c r="C35" s="24">
        <v>22430.68</v>
      </c>
      <c r="D35" s="24">
        <v>3520</v>
      </c>
      <c r="E35" s="24">
        <v>1040</v>
      </c>
      <c r="F35" s="24">
        <f t="shared" si="1"/>
        <v>4.6365067844577164</v>
      </c>
      <c r="G35" s="24">
        <v>29.55</v>
      </c>
    </row>
    <row r="36" spans="1:7" ht="22.5" customHeight="1" x14ac:dyDescent="0.25">
      <c r="A36" s="30" t="s">
        <v>41</v>
      </c>
      <c r="B36" s="31" t="s">
        <v>42</v>
      </c>
      <c r="C36" s="27">
        <v>2054</v>
      </c>
      <c r="D36" s="27">
        <v>3520</v>
      </c>
      <c r="E36" s="27">
        <v>1040</v>
      </c>
      <c r="F36" s="24">
        <f t="shared" si="1"/>
        <v>50.632911392405063</v>
      </c>
      <c r="G36" s="27">
        <v>29.55</v>
      </c>
    </row>
    <row r="37" spans="1:7" ht="22.5" customHeight="1" x14ac:dyDescent="0.25">
      <c r="A37" s="44" t="s">
        <v>244</v>
      </c>
      <c r="B37" s="45" t="s">
        <v>245</v>
      </c>
      <c r="C37" s="27">
        <v>21376.68</v>
      </c>
      <c r="D37" s="27"/>
      <c r="E37" s="27"/>
      <c r="F37" s="24">
        <f t="shared" si="1"/>
        <v>0</v>
      </c>
      <c r="G37" s="27"/>
    </row>
    <row r="38" spans="1:7" ht="22.5" customHeight="1" x14ac:dyDescent="0.25">
      <c r="A38" s="28" t="s">
        <v>43</v>
      </c>
      <c r="B38" s="29" t="s">
        <v>44</v>
      </c>
      <c r="C38" s="24">
        <v>443610.9</v>
      </c>
      <c r="D38" s="24">
        <v>844021</v>
      </c>
      <c r="E38" s="24">
        <v>431251.99</v>
      </c>
      <c r="F38" s="24">
        <f t="shared" si="1"/>
        <v>97.214020214561899</v>
      </c>
      <c r="G38" s="24">
        <v>51.09</v>
      </c>
    </row>
    <row r="39" spans="1:7" ht="22.5" customHeight="1" x14ac:dyDescent="0.25">
      <c r="A39" s="30" t="s">
        <v>45</v>
      </c>
      <c r="B39" s="31" t="s">
        <v>46</v>
      </c>
      <c r="C39" s="27">
        <v>0</v>
      </c>
      <c r="D39" s="27">
        <v>24702</v>
      </c>
      <c r="E39" s="27">
        <v>11589.01</v>
      </c>
      <c r="F39" s="24">
        <v>0</v>
      </c>
      <c r="G39" s="27">
        <v>46.92</v>
      </c>
    </row>
    <row r="40" spans="1:7" ht="22.5" customHeight="1" x14ac:dyDescent="0.25">
      <c r="A40" s="44" t="s">
        <v>242</v>
      </c>
      <c r="B40" s="45" t="s">
        <v>243</v>
      </c>
      <c r="C40" s="27">
        <v>6774.23</v>
      </c>
      <c r="D40" s="27"/>
      <c r="E40" s="27"/>
      <c r="F40" s="24">
        <f t="shared" si="1"/>
        <v>0</v>
      </c>
      <c r="G40" s="27"/>
    </row>
    <row r="41" spans="1:7" ht="22.5" customHeight="1" x14ac:dyDescent="0.25">
      <c r="A41" s="30" t="s">
        <v>47</v>
      </c>
      <c r="B41" s="31" t="s">
        <v>48</v>
      </c>
      <c r="C41" s="27">
        <v>436836.67</v>
      </c>
      <c r="D41" s="27">
        <v>797210</v>
      </c>
      <c r="E41" s="27">
        <v>407499.17</v>
      </c>
      <c r="F41" s="24">
        <f t="shared" si="1"/>
        <v>93.284103186666997</v>
      </c>
      <c r="G41" s="27">
        <v>51.12</v>
      </c>
    </row>
    <row r="42" spans="1:7" ht="22.5" customHeight="1" x14ac:dyDescent="0.25">
      <c r="A42" s="30" t="s">
        <v>49</v>
      </c>
      <c r="B42" s="31" t="s">
        <v>50</v>
      </c>
      <c r="C42" s="27">
        <v>0</v>
      </c>
      <c r="D42" s="27">
        <v>22109</v>
      </c>
      <c r="E42" s="27">
        <v>12163.81</v>
      </c>
      <c r="F42" s="24">
        <v>0</v>
      </c>
      <c r="G42" s="27">
        <v>55.02</v>
      </c>
    </row>
    <row r="43" spans="1:7" ht="22.5" customHeight="1" x14ac:dyDescent="0.25">
      <c r="A43" s="28" t="s">
        <v>51</v>
      </c>
      <c r="B43" s="29" t="s">
        <v>52</v>
      </c>
      <c r="C43" s="24">
        <v>0</v>
      </c>
      <c r="D43" s="24">
        <v>480</v>
      </c>
      <c r="E43" s="24">
        <v>300</v>
      </c>
      <c r="F43" s="24">
        <v>0</v>
      </c>
      <c r="G43" s="24">
        <v>62.5</v>
      </c>
    </row>
    <row r="44" spans="1:7" ht="22.5" customHeight="1" x14ac:dyDescent="0.25">
      <c r="A44" s="30" t="s">
        <v>53</v>
      </c>
      <c r="B44" s="31" t="s">
        <v>52</v>
      </c>
      <c r="C44" s="27">
        <v>0</v>
      </c>
      <c r="D44" s="27">
        <v>480</v>
      </c>
      <c r="E44" s="27">
        <v>300</v>
      </c>
      <c r="F44" s="24">
        <v>0</v>
      </c>
      <c r="G44" s="27">
        <v>62.5</v>
      </c>
    </row>
  </sheetData>
  <mergeCells count="7">
    <mergeCell ref="A27:B27"/>
    <mergeCell ref="A1:G1"/>
    <mergeCell ref="A3:G3"/>
    <mergeCell ref="A5:B5"/>
    <mergeCell ref="A6:B6"/>
    <mergeCell ref="A24:G24"/>
    <mergeCell ref="A26:B26"/>
  </mergeCells>
  <pageMargins left="0.7" right="0.7" top="0.75" bottom="0.75" header="0.3" footer="0.3"/>
  <pageSetup paperSize="9" scale="78" fitToWidth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21" sqref="D21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</cols>
  <sheetData>
    <row r="1" spans="1:6" x14ac:dyDescent="0.25">
      <c r="A1" s="53" t="s">
        <v>182</v>
      </c>
      <c r="B1" s="53"/>
      <c r="C1" s="53"/>
      <c r="D1" s="53"/>
      <c r="E1" s="53"/>
      <c r="F1" s="53"/>
    </row>
    <row r="3" spans="1:6" ht="22.5" x14ac:dyDescent="0.25">
      <c r="A3" s="17" t="s">
        <v>4</v>
      </c>
      <c r="B3" s="18" t="s">
        <v>183</v>
      </c>
      <c r="C3" s="18" t="s">
        <v>6</v>
      </c>
      <c r="D3" s="18" t="s">
        <v>184</v>
      </c>
      <c r="E3" s="18" t="s">
        <v>18</v>
      </c>
      <c r="F3" s="18" t="s">
        <v>185</v>
      </c>
    </row>
    <row r="4" spans="1:6" x14ac:dyDescent="0.25">
      <c r="A4" s="3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</row>
    <row r="5" spans="1:6" x14ac:dyDescent="0.25">
      <c r="A5" s="35" t="s">
        <v>54</v>
      </c>
      <c r="B5" s="36">
        <v>475899.68</v>
      </c>
      <c r="C5" s="36">
        <v>863710</v>
      </c>
      <c r="D5" s="36">
        <v>454265.82</v>
      </c>
      <c r="E5" s="36">
        <v>95.45</v>
      </c>
      <c r="F5" s="36">
        <v>52.59</v>
      </c>
    </row>
    <row r="6" spans="1:6" x14ac:dyDescent="0.25">
      <c r="A6" s="37" t="s">
        <v>186</v>
      </c>
      <c r="B6" s="36">
        <v>475899.68</v>
      </c>
      <c r="C6" s="36">
        <v>863710</v>
      </c>
      <c r="D6" s="36">
        <v>454265.82</v>
      </c>
      <c r="E6" s="36">
        <v>95.45</v>
      </c>
      <c r="F6" s="36">
        <v>52.59</v>
      </c>
    </row>
    <row r="7" spans="1:6" x14ac:dyDescent="0.25">
      <c r="A7" s="38" t="s">
        <v>187</v>
      </c>
      <c r="B7" s="39">
        <v>466516.7</v>
      </c>
      <c r="C7" s="39">
        <v>834610</v>
      </c>
      <c r="D7" s="39">
        <v>438365.47</v>
      </c>
      <c r="E7" s="39">
        <v>93.97</v>
      </c>
      <c r="F7" s="39">
        <v>52.52</v>
      </c>
    </row>
    <row r="8" spans="1:6" x14ac:dyDescent="0.25">
      <c r="A8" s="38" t="s">
        <v>188</v>
      </c>
      <c r="B8" s="39">
        <v>9382.98</v>
      </c>
      <c r="C8" s="39">
        <v>29100</v>
      </c>
      <c r="D8" s="39">
        <v>15900.35</v>
      </c>
      <c r="E8" s="39">
        <v>169.46</v>
      </c>
      <c r="F8" s="39">
        <v>54.64</v>
      </c>
    </row>
  </sheetData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tabSelected="1" workbookViewId="0">
      <selection activeCell="L5" sqref="L5"/>
    </sheetView>
  </sheetViews>
  <sheetFormatPr defaultRowHeight="15" x14ac:dyDescent="0.25"/>
  <cols>
    <col min="3" max="3" width="30.85546875" customWidth="1"/>
    <col min="4" max="4" width="14.42578125" customWidth="1"/>
    <col min="5" max="5" width="13" customWidth="1"/>
    <col min="6" max="6" width="13.7109375" customWidth="1"/>
  </cols>
  <sheetData>
    <row r="1" spans="1:7" ht="42" customHeight="1" x14ac:dyDescent="0.25">
      <c r="B1" s="54" t="s">
        <v>241</v>
      </c>
      <c r="C1" s="54"/>
      <c r="D1" s="54"/>
      <c r="E1" s="54"/>
      <c r="F1" s="54"/>
      <c r="G1" s="54"/>
    </row>
    <row r="2" spans="1:7" ht="20.25" customHeight="1" x14ac:dyDescent="0.25"/>
    <row r="3" spans="1:7" ht="27.75" customHeight="1" x14ac:dyDescent="0.25">
      <c r="A3" s="58" t="s">
        <v>4</v>
      </c>
      <c r="B3" s="58"/>
      <c r="C3" s="58"/>
      <c r="D3" s="18" t="s">
        <v>6</v>
      </c>
      <c r="E3" s="18" t="s">
        <v>184</v>
      </c>
      <c r="F3" s="18" t="s">
        <v>189</v>
      </c>
    </row>
    <row r="4" spans="1:7" ht="15.75" customHeight="1" x14ac:dyDescent="0.25">
      <c r="A4" s="61">
        <v>1</v>
      </c>
      <c r="B4" s="61"/>
      <c r="C4" s="61"/>
      <c r="D4" s="13">
        <v>2</v>
      </c>
      <c r="E4" s="13">
        <v>3</v>
      </c>
      <c r="F4" s="13">
        <v>4</v>
      </c>
    </row>
    <row r="5" spans="1:7" ht="16.5" customHeight="1" x14ac:dyDescent="0.25">
      <c r="A5" s="62" t="s">
        <v>190</v>
      </c>
      <c r="B5" s="62"/>
      <c r="C5" s="62"/>
      <c r="D5" s="36">
        <v>863710</v>
      </c>
      <c r="E5" s="36">
        <v>454265.82</v>
      </c>
      <c r="F5" s="36">
        <v>52.59</v>
      </c>
    </row>
    <row r="6" spans="1:7" ht="25.5" customHeight="1" x14ac:dyDescent="0.25">
      <c r="A6" s="63" t="s">
        <v>191</v>
      </c>
      <c r="B6" s="63"/>
      <c r="C6" s="40" t="s">
        <v>192</v>
      </c>
      <c r="D6" s="36">
        <v>61100</v>
      </c>
      <c r="E6" s="36">
        <v>36749.99</v>
      </c>
      <c r="F6" s="36">
        <v>60.15</v>
      </c>
    </row>
    <row r="7" spans="1:7" ht="25.5" customHeight="1" x14ac:dyDescent="0.25">
      <c r="A7" s="63" t="s">
        <v>193</v>
      </c>
      <c r="B7" s="63"/>
      <c r="C7" s="40" t="s">
        <v>34</v>
      </c>
      <c r="D7" s="36">
        <v>14289</v>
      </c>
      <c r="E7" s="36">
        <v>10597.17</v>
      </c>
      <c r="F7" s="36">
        <v>74.16</v>
      </c>
    </row>
    <row r="8" spans="1:7" ht="25.5" customHeight="1" x14ac:dyDescent="0.25">
      <c r="A8" s="63" t="s">
        <v>194</v>
      </c>
      <c r="B8" s="63"/>
      <c r="C8" s="40" t="s">
        <v>44</v>
      </c>
      <c r="D8" s="36">
        <v>46811</v>
      </c>
      <c r="E8" s="36">
        <v>26152.82</v>
      </c>
      <c r="F8" s="36">
        <v>55.87</v>
      </c>
    </row>
    <row r="9" spans="1:7" ht="25.5" customHeight="1" x14ac:dyDescent="0.25">
      <c r="A9" s="63" t="s">
        <v>195</v>
      </c>
      <c r="B9" s="63"/>
      <c r="C9" s="40" t="s">
        <v>196</v>
      </c>
      <c r="D9" s="36">
        <v>32000</v>
      </c>
      <c r="E9" s="36">
        <v>20849.64</v>
      </c>
      <c r="F9" s="36">
        <v>65.16</v>
      </c>
    </row>
    <row r="10" spans="1:7" ht="0.75" customHeight="1" x14ac:dyDescent="0.25"/>
    <row r="11" spans="1:7" ht="32.25" customHeight="1" x14ac:dyDescent="0.25">
      <c r="A11" s="63" t="s">
        <v>199</v>
      </c>
      <c r="B11" s="63"/>
      <c r="C11" s="40" t="s">
        <v>200</v>
      </c>
      <c r="D11" s="36">
        <v>19500</v>
      </c>
      <c r="E11" s="36">
        <v>9925.19</v>
      </c>
      <c r="F11" s="36">
        <v>50.9</v>
      </c>
    </row>
    <row r="12" spans="1:7" ht="25.5" customHeight="1" x14ac:dyDescent="0.25">
      <c r="A12" s="64" t="s">
        <v>201</v>
      </c>
      <c r="B12" s="64"/>
      <c r="C12" s="41" t="s">
        <v>202</v>
      </c>
      <c r="D12" s="39">
        <v>3500</v>
      </c>
      <c r="E12" s="39">
        <v>1735.36</v>
      </c>
      <c r="F12" s="39">
        <v>49.58</v>
      </c>
    </row>
    <row r="13" spans="1:7" ht="25.5" customHeight="1" x14ac:dyDescent="0.25">
      <c r="A13" s="65" t="s">
        <v>111</v>
      </c>
      <c r="B13" s="65"/>
      <c r="C13" s="42" t="s">
        <v>112</v>
      </c>
      <c r="D13" s="15">
        <v>3500</v>
      </c>
      <c r="E13" s="15">
        <v>1735.36</v>
      </c>
      <c r="F13" s="15">
        <v>49.58</v>
      </c>
    </row>
    <row r="14" spans="1:7" ht="25.5" customHeight="1" x14ac:dyDescent="0.25">
      <c r="A14" s="65" t="s">
        <v>125</v>
      </c>
      <c r="B14" s="65"/>
      <c r="C14" s="42" t="s">
        <v>126</v>
      </c>
      <c r="D14" s="15"/>
      <c r="E14" s="15">
        <v>1735.36</v>
      </c>
      <c r="F14" s="15"/>
    </row>
    <row r="15" spans="1:7" ht="0.75" customHeight="1" x14ac:dyDescent="0.25"/>
    <row r="16" spans="1:7" ht="25.5" customHeight="1" x14ac:dyDescent="0.25">
      <c r="A16" s="64" t="s">
        <v>203</v>
      </c>
      <c r="B16" s="64"/>
      <c r="C16" s="41" t="s">
        <v>204</v>
      </c>
      <c r="D16" s="39">
        <v>16000</v>
      </c>
      <c r="E16" s="39">
        <v>8189.83</v>
      </c>
      <c r="F16" s="39">
        <v>51.19</v>
      </c>
    </row>
    <row r="17" spans="1:6" ht="25.5" customHeight="1" x14ac:dyDescent="0.25">
      <c r="A17" s="65" t="s">
        <v>111</v>
      </c>
      <c r="B17" s="65"/>
      <c r="C17" s="42" t="s">
        <v>112</v>
      </c>
      <c r="D17" s="15">
        <v>16000</v>
      </c>
      <c r="E17" s="15">
        <v>8189.83</v>
      </c>
      <c r="F17" s="15">
        <v>51.19</v>
      </c>
    </row>
    <row r="18" spans="1:6" ht="25.5" customHeight="1" x14ac:dyDescent="0.25">
      <c r="A18" s="65" t="s">
        <v>115</v>
      </c>
      <c r="B18" s="65"/>
      <c r="C18" s="42" t="s">
        <v>116</v>
      </c>
      <c r="D18" s="15"/>
      <c r="E18" s="15">
        <v>561.6</v>
      </c>
      <c r="F18" s="15"/>
    </row>
    <row r="19" spans="1:6" ht="25.5" customHeight="1" x14ac:dyDescent="0.25">
      <c r="A19" s="65" t="s">
        <v>119</v>
      </c>
      <c r="B19" s="65"/>
      <c r="C19" s="42" t="s">
        <v>120</v>
      </c>
      <c r="D19" s="15"/>
      <c r="E19" s="15">
        <v>36.5</v>
      </c>
      <c r="F19" s="15"/>
    </row>
    <row r="20" spans="1:6" ht="0.75" customHeight="1" x14ac:dyDescent="0.25"/>
    <row r="21" spans="1:6" ht="25.5" customHeight="1" x14ac:dyDescent="0.25">
      <c r="A21" s="65" t="s">
        <v>121</v>
      </c>
      <c r="B21" s="65"/>
      <c r="C21" s="42" t="s">
        <v>122</v>
      </c>
      <c r="D21" s="15"/>
      <c r="E21" s="15">
        <v>615</v>
      </c>
      <c r="F21" s="15"/>
    </row>
    <row r="22" spans="1:6" ht="0.75" customHeight="1" x14ac:dyDescent="0.25"/>
    <row r="23" spans="1:6" ht="25.5" customHeight="1" x14ac:dyDescent="0.25">
      <c r="A23" s="65" t="s">
        <v>133</v>
      </c>
      <c r="B23" s="65"/>
      <c r="C23" s="42" t="s">
        <v>134</v>
      </c>
      <c r="D23" s="15"/>
      <c r="E23" s="15">
        <v>104.75</v>
      </c>
      <c r="F23" s="15"/>
    </row>
    <row r="24" spans="1:6" ht="25.5" customHeight="1" x14ac:dyDescent="0.25">
      <c r="A24" s="65" t="s">
        <v>205</v>
      </c>
      <c r="B24" s="65"/>
      <c r="C24" s="42" t="s">
        <v>206</v>
      </c>
      <c r="D24" s="15"/>
      <c r="E24" s="15">
        <v>0</v>
      </c>
      <c r="F24" s="15"/>
    </row>
    <row r="25" spans="1:6" ht="0.75" customHeight="1" x14ac:dyDescent="0.25"/>
    <row r="26" spans="1:6" ht="25.5" customHeight="1" x14ac:dyDescent="0.25">
      <c r="A26" s="65" t="s">
        <v>137</v>
      </c>
      <c r="B26" s="65"/>
      <c r="C26" s="42" t="s">
        <v>138</v>
      </c>
      <c r="D26" s="15"/>
      <c r="E26" s="15">
        <v>941.36</v>
      </c>
      <c r="F26" s="15"/>
    </row>
    <row r="27" spans="1:6" ht="25.5" customHeight="1" x14ac:dyDescent="0.25">
      <c r="A27" s="65" t="s">
        <v>141</v>
      </c>
      <c r="B27" s="65"/>
      <c r="C27" s="42" t="s">
        <v>142</v>
      </c>
      <c r="D27" s="15"/>
      <c r="E27" s="15">
        <v>752</v>
      </c>
      <c r="F27" s="15"/>
    </row>
    <row r="28" spans="1:6" ht="0.75" customHeight="1" x14ac:dyDescent="0.25"/>
    <row r="29" spans="1:6" ht="25.5" customHeight="1" x14ac:dyDescent="0.25">
      <c r="A29" s="65" t="s">
        <v>143</v>
      </c>
      <c r="B29" s="65"/>
      <c r="C29" s="42" t="s">
        <v>144</v>
      </c>
      <c r="D29" s="15"/>
      <c r="E29" s="15">
        <v>2078.17</v>
      </c>
      <c r="F29" s="15"/>
    </row>
    <row r="30" spans="1:6" ht="25.5" customHeight="1" x14ac:dyDescent="0.25">
      <c r="A30" s="65" t="s">
        <v>145</v>
      </c>
      <c r="B30" s="65"/>
      <c r="C30" s="42" t="s">
        <v>146</v>
      </c>
      <c r="D30" s="15"/>
      <c r="E30" s="15">
        <v>468.94</v>
      </c>
      <c r="F30" s="15"/>
    </row>
    <row r="31" spans="1:6" ht="0.75" customHeight="1" x14ac:dyDescent="0.25"/>
    <row r="32" spans="1:6" ht="25.5" customHeight="1" x14ac:dyDescent="0.25">
      <c r="A32" s="65" t="s">
        <v>147</v>
      </c>
      <c r="B32" s="65"/>
      <c r="C32" s="42" t="s">
        <v>148</v>
      </c>
      <c r="D32" s="15"/>
      <c r="E32" s="15">
        <v>1410.8</v>
      </c>
      <c r="F32" s="15"/>
    </row>
    <row r="33" spans="1:6" ht="25.5" customHeight="1" x14ac:dyDescent="0.25">
      <c r="A33" s="65" t="s">
        <v>149</v>
      </c>
      <c r="B33" s="65"/>
      <c r="C33" s="42" t="s">
        <v>150</v>
      </c>
      <c r="D33" s="15"/>
      <c r="E33" s="15">
        <v>705.54</v>
      </c>
      <c r="F33" s="15"/>
    </row>
    <row r="34" spans="1:6" ht="0.75" customHeight="1" x14ac:dyDescent="0.25"/>
    <row r="35" spans="1:6" ht="25.5" customHeight="1" x14ac:dyDescent="0.25">
      <c r="A35" s="65" t="s">
        <v>153</v>
      </c>
      <c r="B35" s="65"/>
      <c r="C35" s="42" t="s">
        <v>154</v>
      </c>
      <c r="D35" s="15"/>
      <c r="E35" s="15">
        <v>140</v>
      </c>
      <c r="F35" s="15"/>
    </row>
    <row r="36" spans="1:6" ht="0.75" customHeight="1" x14ac:dyDescent="0.25"/>
    <row r="37" spans="1:6" ht="25.5" customHeight="1" x14ac:dyDescent="0.25">
      <c r="A37" s="65" t="s">
        <v>155</v>
      </c>
      <c r="B37" s="65"/>
      <c r="C37" s="42" t="s">
        <v>156</v>
      </c>
      <c r="D37" s="15"/>
      <c r="E37" s="15">
        <v>63.72</v>
      </c>
      <c r="F37" s="15"/>
    </row>
    <row r="38" spans="1:6" ht="25.5" customHeight="1" x14ac:dyDescent="0.25">
      <c r="A38" s="65" t="s">
        <v>157</v>
      </c>
      <c r="B38" s="65"/>
      <c r="C38" s="42" t="s">
        <v>152</v>
      </c>
      <c r="D38" s="15"/>
      <c r="E38" s="15">
        <v>311.45</v>
      </c>
      <c r="F38" s="15"/>
    </row>
    <row r="39" spans="1:6" ht="0.75" customHeight="1" x14ac:dyDescent="0.25"/>
    <row r="40" spans="1:6" ht="25.5" customHeight="1" x14ac:dyDescent="0.25">
      <c r="A40" s="63" t="s">
        <v>207</v>
      </c>
      <c r="B40" s="63"/>
      <c r="C40" s="40" t="s">
        <v>208</v>
      </c>
      <c r="D40" s="36">
        <v>4800</v>
      </c>
      <c r="E40" s="36">
        <v>1252.6600000000001</v>
      </c>
      <c r="F40" s="36">
        <v>26.1</v>
      </c>
    </row>
    <row r="41" spans="1:6" ht="25.5" customHeight="1" x14ac:dyDescent="0.25">
      <c r="A41" s="64" t="s">
        <v>203</v>
      </c>
      <c r="B41" s="64"/>
      <c r="C41" s="41" t="s">
        <v>204</v>
      </c>
      <c r="D41" s="39">
        <v>4800</v>
      </c>
      <c r="E41" s="39">
        <v>1252.6600000000001</v>
      </c>
      <c r="F41" s="39">
        <v>26.1</v>
      </c>
    </row>
    <row r="42" spans="1:6" ht="25.5" customHeight="1" x14ac:dyDescent="0.25">
      <c r="A42" s="65" t="s">
        <v>111</v>
      </c>
      <c r="B42" s="65"/>
      <c r="C42" s="42" t="s">
        <v>112</v>
      </c>
      <c r="D42" s="15">
        <v>4800</v>
      </c>
      <c r="E42" s="15">
        <v>1252.6600000000001</v>
      </c>
      <c r="F42" s="15">
        <v>26.1</v>
      </c>
    </row>
    <row r="43" spans="1:6" ht="25.5" customHeight="1" x14ac:dyDescent="0.25">
      <c r="A43" s="65" t="s">
        <v>131</v>
      </c>
      <c r="B43" s="65"/>
      <c r="C43" s="42" t="s">
        <v>132</v>
      </c>
      <c r="D43" s="15"/>
      <c r="E43" s="15">
        <v>968.91</v>
      </c>
      <c r="F43" s="15"/>
    </row>
    <row r="44" spans="1:6" ht="25.5" customHeight="1" x14ac:dyDescent="0.25">
      <c r="A44" s="65" t="s">
        <v>139</v>
      </c>
      <c r="B44" s="65"/>
      <c r="C44" s="42" t="s">
        <v>140</v>
      </c>
      <c r="D44" s="15"/>
      <c r="E44" s="15">
        <v>283.75</v>
      </c>
      <c r="F44" s="15"/>
    </row>
    <row r="45" spans="1:6" ht="0.75" customHeight="1" x14ac:dyDescent="0.25"/>
    <row r="46" spans="1:6" ht="25.5" customHeight="1" x14ac:dyDescent="0.25">
      <c r="A46" s="63" t="s">
        <v>209</v>
      </c>
      <c r="B46" s="63"/>
      <c r="C46" s="40" t="s">
        <v>210</v>
      </c>
      <c r="D46" s="36">
        <v>7700</v>
      </c>
      <c r="E46" s="36">
        <v>7271.79</v>
      </c>
      <c r="F46" s="36">
        <v>94.44</v>
      </c>
    </row>
    <row r="47" spans="1:6" ht="25.5" customHeight="1" x14ac:dyDescent="0.25">
      <c r="A47" s="64" t="s">
        <v>201</v>
      </c>
      <c r="B47" s="64"/>
      <c r="C47" s="41" t="s">
        <v>202</v>
      </c>
      <c r="D47" s="39">
        <v>7700</v>
      </c>
      <c r="E47" s="39">
        <v>7271.79</v>
      </c>
      <c r="F47" s="39">
        <v>94.44</v>
      </c>
    </row>
    <row r="48" spans="1:6" ht="25.5" customHeight="1" x14ac:dyDescent="0.25">
      <c r="A48" s="65" t="s">
        <v>111</v>
      </c>
      <c r="B48" s="65"/>
      <c r="C48" s="42" t="s">
        <v>112</v>
      </c>
      <c r="D48" s="15">
        <v>7700</v>
      </c>
      <c r="E48" s="15">
        <v>7271.79</v>
      </c>
      <c r="F48" s="15">
        <v>94.44</v>
      </c>
    </row>
    <row r="49" spans="1:6" ht="25.5" customHeight="1" x14ac:dyDescent="0.25">
      <c r="A49" s="65" t="s">
        <v>129</v>
      </c>
      <c r="B49" s="65"/>
      <c r="C49" s="42" t="s">
        <v>130</v>
      </c>
      <c r="D49" s="15"/>
      <c r="E49" s="15">
        <v>7271.79</v>
      </c>
      <c r="F49" s="15"/>
    </row>
    <row r="50" spans="1:6" ht="25.5" customHeight="1" x14ac:dyDescent="0.25">
      <c r="A50" s="63" t="s">
        <v>211</v>
      </c>
      <c r="B50" s="63"/>
      <c r="C50" s="40" t="s">
        <v>212</v>
      </c>
      <c r="D50" s="36">
        <v>29100</v>
      </c>
      <c r="E50" s="36">
        <v>15900.35</v>
      </c>
      <c r="F50" s="36">
        <v>54.64</v>
      </c>
    </row>
    <row r="51" spans="1:6" ht="25.5" customHeight="1" x14ac:dyDescent="0.25">
      <c r="A51" s="63" t="s">
        <v>213</v>
      </c>
      <c r="B51" s="63"/>
      <c r="C51" s="40" t="s">
        <v>214</v>
      </c>
      <c r="D51" s="36">
        <v>29100</v>
      </c>
      <c r="E51" s="36">
        <v>15900.35</v>
      </c>
      <c r="F51" s="36">
        <v>54.64</v>
      </c>
    </row>
    <row r="52" spans="1:6" ht="25.5" customHeight="1" x14ac:dyDescent="0.25">
      <c r="A52" s="64" t="s">
        <v>201</v>
      </c>
      <c r="B52" s="64"/>
      <c r="C52" s="41" t="s">
        <v>202</v>
      </c>
      <c r="D52" s="39">
        <v>3089</v>
      </c>
      <c r="E52" s="39">
        <v>1590.02</v>
      </c>
      <c r="F52" s="39">
        <v>51.47</v>
      </c>
    </row>
    <row r="53" spans="1:6" ht="25.5" customHeight="1" x14ac:dyDescent="0.25">
      <c r="A53" s="65" t="s">
        <v>38</v>
      </c>
      <c r="B53" s="65"/>
      <c r="C53" s="42" t="s">
        <v>95</v>
      </c>
      <c r="D53" s="15">
        <v>2970</v>
      </c>
      <c r="E53" s="15">
        <v>1530.35</v>
      </c>
      <c r="F53" s="15">
        <v>51.53</v>
      </c>
    </row>
    <row r="54" spans="1:6" ht="25.5" customHeight="1" x14ac:dyDescent="0.25">
      <c r="A54" s="65" t="s">
        <v>98</v>
      </c>
      <c r="B54" s="65"/>
      <c r="C54" s="42" t="s">
        <v>99</v>
      </c>
      <c r="D54" s="15"/>
      <c r="E54" s="15">
        <v>1296.45</v>
      </c>
      <c r="F54" s="15"/>
    </row>
    <row r="55" spans="1:6" ht="0.75" customHeight="1" x14ac:dyDescent="0.25"/>
    <row r="56" spans="1:6" ht="25.5" customHeight="1" x14ac:dyDescent="0.25">
      <c r="A56" s="65" t="s">
        <v>106</v>
      </c>
      <c r="B56" s="65"/>
      <c r="C56" s="42" t="s">
        <v>105</v>
      </c>
      <c r="D56" s="15"/>
      <c r="E56" s="15">
        <v>20</v>
      </c>
      <c r="F56" s="15"/>
    </row>
    <row r="57" spans="1:6" ht="0.75" customHeight="1" x14ac:dyDescent="0.25"/>
    <row r="58" spans="1:6" ht="25.5" customHeight="1" x14ac:dyDescent="0.25">
      <c r="A58" s="65" t="s">
        <v>109</v>
      </c>
      <c r="B58" s="65"/>
      <c r="C58" s="42" t="s">
        <v>110</v>
      </c>
      <c r="D58" s="15"/>
      <c r="E58" s="15">
        <v>213.9</v>
      </c>
      <c r="F58" s="15"/>
    </row>
    <row r="59" spans="1:6" ht="25.5" customHeight="1" x14ac:dyDescent="0.25">
      <c r="A59" s="65" t="s">
        <v>111</v>
      </c>
      <c r="B59" s="65"/>
      <c r="C59" s="42" t="s">
        <v>112</v>
      </c>
      <c r="D59" s="15">
        <v>119</v>
      </c>
      <c r="E59" s="15">
        <v>59.67</v>
      </c>
      <c r="F59" s="15">
        <v>50.14</v>
      </c>
    </row>
    <row r="60" spans="1:6" ht="25.5" customHeight="1" x14ac:dyDescent="0.25">
      <c r="A60" s="65" t="s">
        <v>115</v>
      </c>
      <c r="B60" s="65"/>
      <c r="C60" s="42" t="s">
        <v>116</v>
      </c>
      <c r="D60" s="15"/>
      <c r="E60" s="15">
        <v>0</v>
      </c>
      <c r="F60" s="15"/>
    </row>
    <row r="61" spans="1:6" ht="0.75" customHeight="1" x14ac:dyDescent="0.25"/>
    <row r="62" spans="1:6" ht="25.5" customHeight="1" x14ac:dyDescent="0.25">
      <c r="A62" s="65" t="s">
        <v>117</v>
      </c>
      <c r="B62" s="65"/>
      <c r="C62" s="42" t="s">
        <v>118</v>
      </c>
      <c r="D62" s="15"/>
      <c r="E62" s="15">
        <v>59.67</v>
      </c>
      <c r="F62" s="15"/>
    </row>
    <row r="63" spans="1:6" ht="25.5" customHeight="1" x14ac:dyDescent="0.25">
      <c r="A63" s="64" t="s">
        <v>203</v>
      </c>
      <c r="B63" s="64"/>
      <c r="C63" s="41" t="s">
        <v>215</v>
      </c>
      <c r="D63" s="39">
        <v>3902</v>
      </c>
      <c r="E63" s="39">
        <v>2146.52</v>
      </c>
      <c r="F63" s="39">
        <v>55.01</v>
      </c>
    </row>
    <row r="64" spans="1:6" ht="25.5" customHeight="1" x14ac:dyDescent="0.25">
      <c r="A64" s="65" t="s">
        <v>38</v>
      </c>
      <c r="B64" s="65"/>
      <c r="C64" s="42" t="s">
        <v>95</v>
      </c>
      <c r="D64" s="15">
        <v>3741</v>
      </c>
      <c r="E64" s="15">
        <v>2065.9699999999998</v>
      </c>
      <c r="F64" s="15">
        <v>55.23</v>
      </c>
    </row>
    <row r="65" spans="1:6" ht="25.5" customHeight="1" x14ac:dyDescent="0.25">
      <c r="A65" s="65" t="s">
        <v>98</v>
      </c>
      <c r="B65" s="65"/>
      <c r="C65" s="42" t="s">
        <v>99</v>
      </c>
      <c r="D65" s="15"/>
      <c r="E65" s="15">
        <v>1750.19</v>
      </c>
      <c r="F65" s="15"/>
    </row>
    <row r="66" spans="1:6" ht="0.75" customHeight="1" x14ac:dyDescent="0.25"/>
    <row r="67" spans="1:6" ht="25.5" customHeight="1" x14ac:dyDescent="0.25">
      <c r="A67" s="65" t="s">
        <v>106</v>
      </c>
      <c r="B67" s="65"/>
      <c r="C67" s="42" t="s">
        <v>105</v>
      </c>
      <c r="D67" s="15"/>
      <c r="E67" s="15">
        <v>27</v>
      </c>
      <c r="F67" s="15"/>
    </row>
    <row r="68" spans="1:6" ht="25.5" customHeight="1" x14ac:dyDescent="0.25">
      <c r="A68" s="65" t="s">
        <v>109</v>
      </c>
      <c r="B68" s="65"/>
      <c r="C68" s="42" t="s">
        <v>110</v>
      </c>
      <c r="D68" s="15"/>
      <c r="E68" s="15">
        <v>288.77999999999997</v>
      </c>
      <c r="F68" s="15"/>
    </row>
    <row r="69" spans="1:6" ht="0.75" customHeight="1" x14ac:dyDescent="0.25"/>
    <row r="70" spans="1:6" ht="25.5" customHeight="1" x14ac:dyDescent="0.25">
      <c r="A70" s="65" t="s">
        <v>111</v>
      </c>
      <c r="B70" s="65"/>
      <c r="C70" s="42" t="s">
        <v>112</v>
      </c>
      <c r="D70" s="15">
        <v>161</v>
      </c>
      <c r="E70" s="15">
        <v>80.55</v>
      </c>
      <c r="F70" s="15">
        <v>50.03</v>
      </c>
    </row>
    <row r="71" spans="1:6" ht="25.5" customHeight="1" x14ac:dyDescent="0.25">
      <c r="A71" s="65" t="s">
        <v>115</v>
      </c>
      <c r="B71" s="65"/>
      <c r="C71" s="42" t="s">
        <v>116</v>
      </c>
      <c r="D71" s="15"/>
      <c r="E71" s="15">
        <v>0</v>
      </c>
      <c r="F71" s="15"/>
    </row>
    <row r="72" spans="1:6" ht="0.75" customHeight="1" x14ac:dyDescent="0.25"/>
    <row r="73" spans="1:6" ht="25.5" customHeight="1" x14ac:dyDescent="0.25">
      <c r="A73" s="65" t="s">
        <v>117</v>
      </c>
      <c r="B73" s="65"/>
      <c r="C73" s="42" t="s">
        <v>118</v>
      </c>
      <c r="D73" s="15"/>
      <c r="E73" s="15">
        <v>80.55</v>
      </c>
      <c r="F73" s="15"/>
    </row>
    <row r="74" spans="1:6" ht="25.5" customHeight="1" x14ac:dyDescent="0.25">
      <c r="A74" s="64" t="s">
        <v>216</v>
      </c>
      <c r="B74" s="64"/>
      <c r="C74" s="41" t="s">
        <v>217</v>
      </c>
      <c r="D74" s="39">
        <v>22109</v>
      </c>
      <c r="E74" s="39">
        <v>12163.81</v>
      </c>
      <c r="F74" s="39">
        <v>55.02</v>
      </c>
    </row>
    <row r="75" spans="1:6" ht="25.5" customHeight="1" x14ac:dyDescent="0.25">
      <c r="A75" s="65" t="s">
        <v>38</v>
      </c>
      <c r="B75" s="65"/>
      <c r="C75" s="42" t="s">
        <v>95</v>
      </c>
      <c r="D75" s="15">
        <v>21199</v>
      </c>
      <c r="E75" s="15">
        <v>11707.34</v>
      </c>
      <c r="F75" s="15">
        <v>55.23</v>
      </c>
    </row>
    <row r="76" spans="1:6" ht="25.5" customHeight="1" x14ac:dyDescent="0.25">
      <c r="A76" s="65" t="s">
        <v>98</v>
      </c>
      <c r="B76" s="65"/>
      <c r="C76" s="42" t="s">
        <v>99</v>
      </c>
      <c r="D76" s="15"/>
      <c r="E76" s="15">
        <v>9917.86</v>
      </c>
      <c r="F76" s="15"/>
    </row>
    <row r="77" spans="1:6" ht="0.75" customHeight="1" x14ac:dyDescent="0.25"/>
    <row r="78" spans="1:6" ht="25.5" customHeight="1" x14ac:dyDescent="0.25">
      <c r="A78" s="65" t="s">
        <v>106</v>
      </c>
      <c r="B78" s="65"/>
      <c r="C78" s="42" t="s">
        <v>105</v>
      </c>
      <c r="D78" s="15"/>
      <c r="E78" s="15">
        <v>153</v>
      </c>
      <c r="F78" s="15"/>
    </row>
    <row r="79" spans="1:6" ht="25.5" customHeight="1" x14ac:dyDescent="0.25">
      <c r="A79" s="65" t="s">
        <v>109</v>
      </c>
      <c r="B79" s="65"/>
      <c r="C79" s="42" t="s">
        <v>110</v>
      </c>
      <c r="D79" s="15"/>
      <c r="E79" s="15">
        <v>1636.48</v>
      </c>
      <c r="F79" s="15"/>
    </row>
    <row r="80" spans="1:6" ht="0.75" customHeight="1" x14ac:dyDescent="0.25"/>
    <row r="81" spans="1:6" ht="25.5" customHeight="1" x14ac:dyDescent="0.25">
      <c r="A81" s="65" t="s">
        <v>111</v>
      </c>
      <c r="B81" s="65"/>
      <c r="C81" s="42" t="s">
        <v>112</v>
      </c>
      <c r="D81" s="15">
        <v>910</v>
      </c>
      <c r="E81" s="15">
        <v>456.47</v>
      </c>
      <c r="F81" s="15">
        <v>50.16</v>
      </c>
    </row>
    <row r="82" spans="1:6" ht="25.5" customHeight="1" x14ac:dyDescent="0.25">
      <c r="A82" s="65" t="s">
        <v>115</v>
      </c>
      <c r="B82" s="65"/>
      <c r="C82" s="42" t="s">
        <v>116</v>
      </c>
      <c r="D82" s="15"/>
      <c r="E82" s="15">
        <v>0</v>
      </c>
      <c r="F82" s="15"/>
    </row>
    <row r="83" spans="1:6" ht="25.5" customHeight="1" x14ac:dyDescent="0.25">
      <c r="A83" s="65" t="s">
        <v>117</v>
      </c>
      <c r="B83" s="65"/>
      <c r="C83" s="42" t="s">
        <v>118</v>
      </c>
      <c r="D83" s="15"/>
      <c r="E83" s="15">
        <v>456.47</v>
      </c>
      <c r="F83" s="15"/>
    </row>
    <row r="84" spans="1:6" ht="0.75" customHeight="1" x14ac:dyDescent="0.25"/>
    <row r="85" spans="1:6" ht="25.5" customHeight="1" x14ac:dyDescent="0.25">
      <c r="A85" s="63" t="s">
        <v>218</v>
      </c>
      <c r="B85" s="63"/>
      <c r="C85" s="40" t="s">
        <v>219</v>
      </c>
      <c r="D85" s="36">
        <v>802610</v>
      </c>
      <c r="E85" s="36">
        <v>406439.17</v>
      </c>
      <c r="F85" s="36">
        <v>50.64</v>
      </c>
    </row>
    <row r="86" spans="1:6" ht="25.5" customHeight="1" x14ac:dyDescent="0.25">
      <c r="A86" s="63" t="s">
        <v>220</v>
      </c>
      <c r="B86" s="63"/>
      <c r="C86" s="40" t="s">
        <v>37</v>
      </c>
      <c r="D86" s="36">
        <v>1400</v>
      </c>
      <c r="E86" s="36">
        <v>0</v>
      </c>
      <c r="F86" s="36">
        <v>0</v>
      </c>
    </row>
    <row r="87" spans="1:6" ht="25.5" customHeight="1" x14ac:dyDescent="0.25">
      <c r="A87" s="63" t="s">
        <v>221</v>
      </c>
      <c r="B87" s="63"/>
      <c r="C87" s="40" t="s">
        <v>222</v>
      </c>
      <c r="D87" s="36">
        <v>3520</v>
      </c>
      <c r="E87" s="36">
        <v>1040</v>
      </c>
      <c r="F87" s="36">
        <v>29.55</v>
      </c>
    </row>
    <row r="88" spans="1:6" ht="25.5" customHeight="1" x14ac:dyDescent="0.25">
      <c r="A88" s="63" t="s">
        <v>194</v>
      </c>
      <c r="B88" s="63"/>
      <c r="C88" s="40" t="s">
        <v>223</v>
      </c>
      <c r="D88" s="36">
        <v>797210</v>
      </c>
      <c r="E88" s="36">
        <v>405099.17</v>
      </c>
      <c r="F88" s="36">
        <v>50.81</v>
      </c>
    </row>
    <row r="89" spans="1:6" ht="25.5" customHeight="1" x14ac:dyDescent="0.25">
      <c r="A89" s="63" t="s">
        <v>224</v>
      </c>
      <c r="B89" s="63"/>
      <c r="C89" s="40" t="s">
        <v>225</v>
      </c>
      <c r="D89" s="36">
        <v>480</v>
      </c>
      <c r="E89" s="36">
        <v>300</v>
      </c>
      <c r="F89" s="36">
        <v>62.5</v>
      </c>
    </row>
    <row r="90" spans="1:6" ht="25.5" customHeight="1" x14ac:dyDescent="0.25">
      <c r="A90" s="63" t="s">
        <v>195</v>
      </c>
      <c r="B90" s="63"/>
      <c r="C90" s="40" t="s">
        <v>196</v>
      </c>
      <c r="D90" s="36">
        <v>802610</v>
      </c>
      <c r="E90" s="36">
        <v>406439.17</v>
      </c>
      <c r="F90" s="36">
        <v>50.64</v>
      </c>
    </row>
    <row r="91" spans="1:6" ht="25.5" customHeight="1" x14ac:dyDescent="0.25">
      <c r="A91" s="63" t="s">
        <v>226</v>
      </c>
      <c r="B91" s="63"/>
      <c r="C91" s="40" t="s">
        <v>227</v>
      </c>
      <c r="D91" s="36">
        <v>802610</v>
      </c>
      <c r="E91" s="36">
        <v>406439.17</v>
      </c>
      <c r="F91" s="36">
        <v>50.64</v>
      </c>
    </row>
    <row r="92" spans="1:6" ht="25.5" customHeight="1" x14ac:dyDescent="0.25">
      <c r="A92" s="64" t="s">
        <v>228</v>
      </c>
      <c r="B92" s="64"/>
      <c r="C92" s="41" t="s">
        <v>229</v>
      </c>
      <c r="D92" s="39">
        <v>1400</v>
      </c>
      <c r="E92" s="39">
        <v>0</v>
      </c>
      <c r="F92" s="39">
        <v>0</v>
      </c>
    </row>
    <row r="93" spans="1:6" ht="25.5" customHeight="1" x14ac:dyDescent="0.25">
      <c r="A93" s="65" t="s">
        <v>111</v>
      </c>
      <c r="B93" s="65"/>
      <c r="C93" s="42" t="s">
        <v>112</v>
      </c>
      <c r="D93" s="15">
        <v>1400</v>
      </c>
      <c r="E93" s="15">
        <v>0</v>
      </c>
      <c r="F93" s="15">
        <v>0</v>
      </c>
    </row>
    <row r="94" spans="1:6" ht="25.5" customHeight="1" x14ac:dyDescent="0.25">
      <c r="A94" s="65" t="s">
        <v>145</v>
      </c>
      <c r="B94" s="65"/>
      <c r="C94" s="42" t="s">
        <v>146</v>
      </c>
      <c r="D94" s="15"/>
      <c r="E94" s="15">
        <v>0</v>
      </c>
      <c r="F94" s="15"/>
    </row>
    <row r="95" spans="1:6" ht="0.75" customHeight="1" x14ac:dyDescent="0.25"/>
    <row r="96" spans="1:6" ht="25.5" customHeight="1" x14ac:dyDescent="0.25">
      <c r="A96" s="65" t="s">
        <v>149</v>
      </c>
      <c r="B96" s="65"/>
      <c r="C96" s="42" t="s">
        <v>150</v>
      </c>
      <c r="D96" s="15"/>
      <c r="E96" s="15">
        <v>0</v>
      </c>
      <c r="F96" s="15"/>
    </row>
    <row r="97" spans="1:6" ht="25.5" customHeight="1" x14ac:dyDescent="0.25">
      <c r="A97" s="64" t="s">
        <v>230</v>
      </c>
      <c r="B97" s="64"/>
      <c r="C97" s="41" t="s">
        <v>231</v>
      </c>
      <c r="D97" s="39">
        <v>3520</v>
      </c>
      <c r="E97" s="39">
        <v>1040</v>
      </c>
      <c r="F97" s="39">
        <v>29.55</v>
      </c>
    </row>
    <row r="98" spans="1:6" ht="25.5" customHeight="1" x14ac:dyDescent="0.25">
      <c r="A98" s="65" t="s">
        <v>111</v>
      </c>
      <c r="B98" s="65"/>
      <c r="C98" s="42" t="s">
        <v>112</v>
      </c>
      <c r="D98" s="15">
        <v>3020</v>
      </c>
      <c r="E98" s="15">
        <v>1040</v>
      </c>
      <c r="F98" s="15">
        <v>34.44</v>
      </c>
    </row>
    <row r="99" spans="1:6" ht="25.5" customHeight="1" x14ac:dyDescent="0.25">
      <c r="A99" s="65" t="s">
        <v>133</v>
      </c>
      <c r="B99" s="65"/>
      <c r="C99" s="42" t="s">
        <v>134</v>
      </c>
      <c r="D99" s="15"/>
      <c r="E99" s="15">
        <v>0</v>
      </c>
      <c r="F99" s="15"/>
    </row>
    <row r="100" spans="1:6" ht="0.75" customHeight="1" x14ac:dyDescent="0.25"/>
    <row r="101" spans="1:6" ht="25.5" customHeight="1" x14ac:dyDescent="0.25">
      <c r="A101" s="65" t="s">
        <v>137</v>
      </c>
      <c r="B101" s="65"/>
      <c r="C101" s="42" t="s">
        <v>138</v>
      </c>
      <c r="D101" s="15"/>
      <c r="E101" s="15">
        <v>660</v>
      </c>
      <c r="F101" s="15"/>
    </row>
    <row r="102" spans="1:6" ht="25.5" customHeight="1" x14ac:dyDescent="0.25">
      <c r="A102" s="65" t="s">
        <v>157</v>
      </c>
      <c r="B102" s="65"/>
      <c r="C102" s="42" t="s">
        <v>152</v>
      </c>
      <c r="D102" s="15"/>
      <c r="E102" s="15">
        <v>380</v>
      </c>
      <c r="F102" s="15"/>
    </row>
    <row r="103" spans="1:6" ht="0.75" customHeight="1" x14ac:dyDescent="0.25"/>
    <row r="104" spans="1:6" ht="25.5" customHeight="1" x14ac:dyDescent="0.25">
      <c r="A104" s="65" t="s">
        <v>167</v>
      </c>
      <c r="B104" s="65"/>
      <c r="C104" s="42" t="s">
        <v>168</v>
      </c>
      <c r="D104" s="15">
        <v>500</v>
      </c>
      <c r="E104" s="15">
        <v>0</v>
      </c>
      <c r="F104" s="15">
        <v>0</v>
      </c>
    </row>
    <row r="105" spans="1:6" ht="25.5" customHeight="1" x14ac:dyDescent="0.25">
      <c r="A105" s="65" t="s">
        <v>175</v>
      </c>
      <c r="B105" s="65"/>
      <c r="C105" s="42" t="s">
        <v>176</v>
      </c>
      <c r="D105" s="15"/>
      <c r="E105" s="15">
        <v>0</v>
      </c>
      <c r="F105" s="15"/>
    </row>
    <row r="106" spans="1:6" ht="25.5" customHeight="1" x14ac:dyDescent="0.25">
      <c r="A106" s="64" t="s">
        <v>197</v>
      </c>
      <c r="B106" s="64"/>
      <c r="C106" s="41" t="s">
        <v>198</v>
      </c>
      <c r="D106" s="39">
        <v>797210</v>
      </c>
      <c r="E106" s="39">
        <f>405099.17+2400</f>
        <v>407499.17</v>
      </c>
      <c r="F106" s="39">
        <v>50.81</v>
      </c>
    </row>
    <row r="107" spans="1:6" ht="25.5" customHeight="1" x14ac:dyDescent="0.25">
      <c r="A107" s="65" t="s">
        <v>38</v>
      </c>
      <c r="B107" s="65"/>
      <c r="C107" s="42" t="s">
        <v>95</v>
      </c>
      <c r="D107" s="15">
        <v>743386</v>
      </c>
      <c r="E107" s="15">
        <f>377840.25+2400</f>
        <v>380240.25</v>
      </c>
      <c r="F107" s="15">
        <v>50.83</v>
      </c>
    </row>
    <row r="108" spans="1:6" ht="26.25" customHeight="1" x14ac:dyDescent="0.25">
      <c r="A108" s="65" t="s">
        <v>98</v>
      </c>
      <c r="B108" s="65"/>
      <c r="C108" s="42" t="s">
        <v>99</v>
      </c>
      <c r="D108" s="15"/>
      <c r="E108" s="15">
        <v>307146.67</v>
      </c>
      <c r="F108" s="15"/>
    </row>
    <row r="109" spans="1:6" ht="25.5" customHeight="1" x14ac:dyDescent="0.25">
      <c r="A109" s="65" t="s">
        <v>100</v>
      </c>
      <c r="B109" s="65"/>
      <c r="C109" s="42" t="s">
        <v>101</v>
      </c>
      <c r="D109" s="15"/>
      <c r="E109" s="15">
        <v>8583.43</v>
      </c>
      <c r="F109" s="15"/>
    </row>
    <row r="110" spans="1:6" ht="0.75" customHeight="1" x14ac:dyDescent="0.25"/>
    <row r="111" spans="1:6" ht="25.5" customHeight="1" x14ac:dyDescent="0.25">
      <c r="A111" s="65" t="s">
        <v>102</v>
      </c>
      <c r="B111" s="65"/>
      <c r="C111" s="42" t="s">
        <v>103</v>
      </c>
      <c r="D111" s="15"/>
      <c r="E111" s="15">
        <v>2158.54</v>
      </c>
      <c r="F111" s="15"/>
    </row>
    <row r="112" spans="1:6" ht="25.5" customHeight="1" x14ac:dyDescent="0.25">
      <c r="A112" s="65" t="s">
        <v>106</v>
      </c>
      <c r="B112" s="65"/>
      <c r="C112" s="42" t="s">
        <v>105</v>
      </c>
      <c r="D112" s="15"/>
      <c r="E112" s="15">
        <f>7500+2400</f>
        <v>9900</v>
      </c>
      <c r="F112" s="15"/>
    </row>
    <row r="113" spans="1:6" ht="0.75" customHeight="1" x14ac:dyDescent="0.25"/>
    <row r="114" spans="1:6" ht="25.5" customHeight="1" x14ac:dyDescent="0.25">
      <c r="A114" s="65" t="s">
        <v>109</v>
      </c>
      <c r="B114" s="65"/>
      <c r="C114" s="42" t="s">
        <v>110</v>
      </c>
      <c r="D114" s="15"/>
      <c r="E114" s="15">
        <v>52451.61</v>
      </c>
      <c r="F114" s="15"/>
    </row>
    <row r="115" spans="1:6" ht="25.5" customHeight="1" x14ac:dyDescent="0.25">
      <c r="A115" s="65" t="s">
        <v>111</v>
      </c>
      <c r="B115" s="65"/>
      <c r="C115" s="42" t="s">
        <v>112</v>
      </c>
      <c r="D115" s="15">
        <v>46324</v>
      </c>
      <c r="E115" s="15">
        <v>27237.919999999998</v>
      </c>
      <c r="F115" s="15">
        <v>58.8</v>
      </c>
    </row>
    <row r="116" spans="1:6" ht="25.5" customHeight="1" x14ac:dyDescent="0.25">
      <c r="A116" s="65" t="s">
        <v>117</v>
      </c>
      <c r="B116" s="65"/>
      <c r="C116" s="42" t="s">
        <v>118</v>
      </c>
      <c r="D116" s="15"/>
      <c r="E116" s="15">
        <v>11315.31</v>
      </c>
      <c r="F116" s="15"/>
    </row>
    <row r="117" spans="1:6" ht="0.75" customHeight="1" x14ac:dyDescent="0.25"/>
    <row r="118" spans="1:6" ht="25.5" customHeight="1" x14ac:dyDescent="0.25">
      <c r="A118" s="65" t="s">
        <v>125</v>
      </c>
      <c r="B118" s="65"/>
      <c r="C118" s="42" t="s">
        <v>126</v>
      </c>
      <c r="D118" s="15"/>
      <c r="E118" s="15">
        <v>297.61</v>
      </c>
      <c r="F118" s="15"/>
    </row>
    <row r="119" spans="1:6" ht="25.5" customHeight="1" x14ac:dyDescent="0.25">
      <c r="A119" s="65" t="s">
        <v>127</v>
      </c>
      <c r="B119" s="65"/>
      <c r="C119" s="42" t="s">
        <v>128</v>
      </c>
      <c r="D119" s="15"/>
      <c r="E119" s="15">
        <v>12295.01</v>
      </c>
      <c r="F119" s="15"/>
    </row>
    <row r="120" spans="1:6" ht="0.75" customHeight="1" x14ac:dyDescent="0.25"/>
    <row r="121" spans="1:6" ht="25.5" customHeight="1" x14ac:dyDescent="0.25">
      <c r="A121" s="65" t="s">
        <v>133</v>
      </c>
      <c r="B121" s="65"/>
      <c r="C121" s="42" t="s">
        <v>134</v>
      </c>
      <c r="D121" s="15"/>
      <c r="E121" s="15">
        <v>749.99</v>
      </c>
      <c r="F121" s="15"/>
    </row>
    <row r="122" spans="1:6" ht="0.75" customHeight="1" x14ac:dyDescent="0.25"/>
    <row r="123" spans="1:6" ht="25.5" customHeight="1" x14ac:dyDescent="0.25">
      <c r="A123" s="65" t="s">
        <v>141</v>
      </c>
      <c r="B123" s="65"/>
      <c r="C123" s="42" t="s">
        <v>142</v>
      </c>
      <c r="D123" s="15"/>
      <c r="E123" s="15">
        <v>1200</v>
      </c>
      <c r="F123" s="15"/>
    </row>
    <row r="124" spans="1:6" ht="25.5" customHeight="1" x14ac:dyDescent="0.25">
      <c r="A124" s="65" t="s">
        <v>155</v>
      </c>
      <c r="B124" s="65"/>
      <c r="C124" s="42" t="s">
        <v>156</v>
      </c>
      <c r="D124" s="15"/>
      <c r="E124" s="15">
        <v>1260</v>
      </c>
      <c r="F124" s="15"/>
    </row>
    <row r="125" spans="1:6" ht="0.75" customHeight="1" x14ac:dyDescent="0.25"/>
    <row r="126" spans="1:6" ht="25.5" customHeight="1" x14ac:dyDescent="0.25">
      <c r="A126" s="65" t="s">
        <v>164</v>
      </c>
      <c r="B126" s="65"/>
      <c r="C126" s="42" t="s">
        <v>165</v>
      </c>
      <c r="D126" s="15">
        <v>4600</v>
      </c>
      <c r="E126" s="15">
        <v>0</v>
      </c>
      <c r="F126" s="15">
        <v>0</v>
      </c>
    </row>
    <row r="127" spans="1:6" ht="25.5" customHeight="1" x14ac:dyDescent="0.25">
      <c r="A127" s="65" t="s">
        <v>232</v>
      </c>
      <c r="B127" s="65"/>
      <c r="C127" s="42" t="s">
        <v>233</v>
      </c>
      <c r="D127" s="15"/>
      <c r="E127" s="15">
        <v>0</v>
      </c>
      <c r="F127" s="15"/>
    </row>
    <row r="128" spans="1:6" ht="25.5" customHeight="1" x14ac:dyDescent="0.25">
      <c r="A128" s="65" t="s">
        <v>167</v>
      </c>
      <c r="B128" s="65"/>
      <c r="C128" s="42" t="s">
        <v>168</v>
      </c>
      <c r="D128" s="15">
        <v>2900</v>
      </c>
      <c r="E128" s="15">
        <v>21</v>
      </c>
      <c r="F128" s="15">
        <v>0.72</v>
      </c>
    </row>
    <row r="129" spans="1:6" ht="25.5" customHeight="1" x14ac:dyDescent="0.25">
      <c r="A129" s="65" t="s">
        <v>175</v>
      </c>
      <c r="B129" s="65"/>
      <c r="C129" s="42" t="s">
        <v>176</v>
      </c>
      <c r="D129" s="15"/>
      <c r="E129" s="15">
        <v>21</v>
      </c>
      <c r="F129" s="15"/>
    </row>
    <row r="130" spans="1:6" ht="0.75" customHeight="1" x14ac:dyDescent="0.25"/>
    <row r="131" spans="1:6" ht="25.5" customHeight="1" x14ac:dyDescent="0.25">
      <c r="A131" s="64" t="s">
        <v>234</v>
      </c>
      <c r="B131" s="64"/>
      <c r="C131" s="41" t="s">
        <v>235</v>
      </c>
      <c r="D131" s="39">
        <v>480</v>
      </c>
      <c r="E131" s="39">
        <v>300</v>
      </c>
      <c r="F131" s="39">
        <v>62.5</v>
      </c>
    </row>
    <row r="132" spans="1:6" ht="25.5" customHeight="1" x14ac:dyDescent="0.25">
      <c r="A132" s="65" t="s">
        <v>111</v>
      </c>
      <c r="B132" s="65"/>
      <c r="C132" s="42" t="s">
        <v>112</v>
      </c>
      <c r="D132" s="15">
        <v>480</v>
      </c>
      <c r="E132" s="15">
        <v>300</v>
      </c>
      <c r="F132" s="15">
        <v>62.5</v>
      </c>
    </row>
    <row r="133" spans="1:6" ht="25.5" customHeight="1" x14ac:dyDescent="0.25">
      <c r="A133" s="65" t="s">
        <v>115</v>
      </c>
      <c r="B133" s="65"/>
      <c r="C133" s="42" t="s">
        <v>116</v>
      </c>
      <c r="D133" s="15"/>
      <c r="E133" s="15">
        <v>300</v>
      </c>
      <c r="F133" s="15"/>
    </row>
    <row r="134" spans="1:6" ht="25.5" customHeight="1" x14ac:dyDescent="0.25">
      <c r="A134" s="63" t="s">
        <v>236</v>
      </c>
      <c r="B134" s="63"/>
      <c r="C134" s="40" t="s">
        <v>237</v>
      </c>
      <c r="D134" s="36">
        <v>0</v>
      </c>
      <c r="E134" s="36">
        <v>11076.66</v>
      </c>
      <c r="F134" s="36">
        <v>0</v>
      </c>
    </row>
    <row r="135" spans="1:6" ht="25.5" customHeight="1" x14ac:dyDescent="0.25">
      <c r="A135" s="63" t="s">
        <v>193</v>
      </c>
      <c r="B135" s="63"/>
      <c r="C135" s="40" t="s">
        <v>34</v>
      </c>
      <c r="D135" s="36">
        <v>0</v>
      </c>
      <c r="E135" s="36">
        <v>11076.66</v>
      </c>
      <c r="F135" s="36">
        <v>0</v>
      </c>
    </row>
    <row r="136" spans="1:6" ht="25.5" customHeight="1" x14ac:dyDescent="0.25">
      <c r="A136" s="63" t="s">
        <v>195</v>
      </c>
      <c r="B136" s="63"/>
      <c r="C136" s="40" t="s">
        <v>238</v>
      </c>
      <c r="D136" s="36">
        <v>0</v>
      </c>
      <c r="E136" s="36">
        <v>11076.66</v>
      </c>
      <c r="F136" s="36">
        <v>0</v>
      </c>
    </row>
    <row r="137" spans="1:6" ht="33" customHeight="1" x14ac:dyDescent="0.25">
      <c r="A137" s="63" t="s">
        <v>239</v>
      </c>
      <c r="B137" s="63"/>
      <c r="C137" s="40" t="s">
        <v>240</v>
      </c>
      <c r="D137" s="36">
        <v>0</v>
      </c>
      <c r="E137" s="36">
        <v>11076.66</v>
      </c>
      <c r="F137" s="36">
        <v>0</v>
      </c>
    </row>
    <row r="138" spans="1:6" ht="25.5" customHeight="1" x14ac:dyDescent="0.25">
      <c r="A138" s="64" t="s">
        <v>201</v>
      </c>
      <c r="B138" s="64"/>
      <c r="C138" s="41" t="s">
        <v>202</v>
      </c>
      <c r="D138" s="39">
        <v>0</v>
      </c>
      <c r="E138" s="39">
        <v>11076.66</v>
      </c>
      <c r="F138" s="39">
        <v>0</v>
      </c>
    </row>
    <row r="139" spans="1:6" ht="25.5" customHeight="1" x14ac:dyDescent="0.25">
      <c r="A139" s="65" t="s">
        <v>177</v>
      </c>
      <c r="B139" s="65"/>
      <c r="C139" s="42" t="s">
        <v>178</v>
      </c>
      <c r="D139" s="15">
        <v>0</v>
      </c>
      <c r="E139" s="15">
        <v>11076.66</v>
      </c>
      <c r="F139" s="15">
        <v>0</v>
      </c>
    </row>
    <row r="140" spans="1:6" ht="25.5" customHeight="1" x14ac:dyDescent="0.25">
      <c r="A140" s="65" t="s">
        <v>181</v>
      </c>
      <c r="B140" s="65"/>
      <c r="C140" s="42" t="s">
        <v>180</v>
      </c>
      <c r="D140" s="15"/>
      <c r="E140" s="15">
        <v>11076.66</v>
      </c>
      <c r="F140" s="15"/>
    </row>
  </sheetData>
  <mergeCells count="109">
    <mergeCell ref="A136:B136"/>
    <mergeCell ref="A137:B137"/>
    <mergeCell ref="A138:B138"/>
    <mergeCell ref="A139:B139"/>
    <mergeCell ref="A140:B140"/>
    <mergeCell ref="A129:B129"/>
    <mergeCell ref="A131:B131"/>
    <mergeCell ref="A132:B132"/>
    <mergeCell ref="A133:B133"/>
    <mergeCell ref="A134:B134"/>
    <mergeCell ref="A135:B135"/>
    <mergeCell ref="A121:B121"/>
    <mergeCell ref="A123:B123"/>
    <mergeCell ref="A124:B124"/>
    <mergeCell ref="A126:B126"/>
    <mergeCell ref="A127:B127"/>
    <mergeCell ref="A128:B128"/>
    <mergeCell ref="A112:B112"/>
    <mergeCell ref="A114:B114"/>
    <mergeCell ref="A115:B115"/>
    <mergeCell ref="A116:B116"/>
    <mergeCell ref="A118:B118"/>
    <mergeCell ref="A119:B119"/>
    <mergeCell ref="A105:B105"/>
    <mergeCell ref="A106:B106"/>
    <mergeCell ref="A107:B107"/>
    <mergeCell ref="A108:B108"/>
    <mergeCell ref="A109:B109"/>
    <mergeCell ref="A111:B111"/>
    <mergeCell ref="A97:B97"/>
    <mergeCell ref="A98:B98"/>
    <mergeCell ref="A99:B99"/>
    <mergeCell ref="A101:B101"/>
    <mergeCell ref="A102:B102"/>
    <mergeCell ref="A104:B104"/>
    <mergeCell ref="A90:B90"/>
    <mergeCell ref="A91:B91"/>
    <mergeCell ref="A92:B92"/>
    <mergeCell ref="A93:B93"/>
    <mergeCell ref="A94:B94"/>
    <mergeCell ref="A96:B96"/>
    <mergeCell ref="A83:B83"/>
    <mergeCell ref="A85:B85"/>
    <mergeCell ref="A86:B86"/>
    <mergeCell ref="A87:B87"/>
    <mergeCell ref="A88:B88"/>
    <mergeCell ref="A89:B89"/>
    <mergeCell ref="A75:B75"/>
    <mergeCell ref="A76:B76"/>
    <mergeCell ref="A78:B78"/>
    <mergeCell ref="A79:B79"/>
    <mergeCell ref="A81:B81"/>
    <mergeCell ref="A82:B82"/>
    <mergeCell ref="A67:B67"/>
    <mergeCell ref="A68:B68"/>
    <mergeCell ref="A70:B70"/>
    <mergeCell ref="A71:B71"/>
    <mergeCell ref="A73:B73"/>
    <mergeCell ref="A74:B74"/>
    <mergeCell ref="A59:B59"/>
    <mergeCell ref="A60:B60"/>
    <mergeCell ref="A62:B62"/>
    <mergeCell ref="A63:B63"/>
    <mergeCell ref="A64:B64"/>
    <mergeCell ref="A65:B65"/>
    <mergeCell ref="A51:B51"/>
    <mergeCell ref="A52:B52"/>
    <mergeCell ref="A53:B53"/>
    <mergeCell ref="A54:B54"/>
    <mergeCell ref="A56:B56"/>
    <mergeCell ref="A58:B58"/>
    <mergeCell ref="A44:B44"/>
    <mergeCell ref="A46:B46"/>
    <mergeCell ref="A47:B47"/>
    <mergeCell ref="A48:B48"/>
    <mergeCell ref="A49:B49"/>
    <mergeCell ref="A50:B50"/>
    <mergeCell ref="A37:B37"/>
    <mergeCell ref="A38:B38"/>
    <mergeCell ref="A40:B40"/>
    <mergeCell ref="A41:B41"/>
    <mergeCell ref="A42:B42"/>
    <mergeCell ref="A43:B43"/>
    <mergeCell ref="A27:B27"/>
    <mergeCell ref="A29:B29"/>
    <mergeCell ref="A30:B30"/>
    <mergeCell ref="A32:B32"/>
    <mergeCell ref="A33:B33"/>
    <mergeCell ref="A35:B35"/>
    <mergeCell ref="A18:B18"/>
    <mergeCell ref="A19:B19"/>
    <mergeCell ref="A21:B21"/>
    <mergeCell ref="A23:B23"/>
    <mergeCell ref="A24:B24"/>
    <mergeCell ref="A26:B26"/>
    <mergeCell ref="A14:B14"/>
    <mergeCell ref="A16:B16"/>
    <mergeCell ref="A17:B17"/>
    <mergeCell ref="A8:B8"/>
    <mergeCell ref="A9:B9"/>
    <mergeCell ref="B1:G1"/>
    <mergeCell ref="A3:C3"/>
    <mergeCell ref="A4:C4"/>
    <mergeCell ref="A5:C5"/>
    <mergeCell ref="A6:B6"/>
    <mergeCell ref="A7:B7"/>
    <mergeCell ref="A11:B11"/>
    <mergeCell ref="A12:B12"/>
    <mergeCell ref="A13:B13"/>
  </mergeCells>
  <pageMargins left="0.7" right="0.7" top="0.75" bottom="0.75" header="0.3" footer="0.3"/>
  <pageSetup paperSize="9" scale="8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opći dio</vt:lpstr>
      <vt:lpstr>prema ekonomskoj klasifikaciji</vt:lpstr>
      <vt:lpstr>prema izvorima financiranja</vt:lpstr>
      <vt:lpstr>prema funkcijskoj klasif.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OŠ Vratišinec - tajnica</cp:lastModifiedBy>
  <cp:lastPrinted>2026-07-16T07:11:58Z</cp:lastPrinted>
  <dcterms:created xsi:type="dcterms:W3CDTF">2026-07-14T10:26:06Z</dcterms:created>
  <dcterms:modified xsi:type="dcterms:W3CDTF">2026-07-17T08:18:03Z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