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V. Ž. - tajnica\Desktop\TAJA\financijski planovi i periodični\plan i obraču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E292" i="9" s="1"/>
  <c r="B292" i="9" s="1"/>
  <c r="G292" i="9"/>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F240" i="9" s="1"/>
  <c r="B240" i="9" s="1"/>
  <c r="E240" i="9"/>
  <c r="M239" i="9"/>
  <c r="F239" i="9" s="1"/>
  <c r="L239" i="9"/>
  <c r="E239" i="9"/>
  <c r="B239" i="9" s="1"/>
  <c r="M238" i="9"/>
  <c r="L238" i="9"/>
  <c r="F238" i="9"/>
  <c r="E238" i="9"/>
  <c r="B238" i="9" s="1"/>
  <c r="M237" i="9"/>
  <c r="L237" i="9"/>
  <c r="F237" i="9" s="1"/>
  <c r="B237" i="9" s="1"/>
  <c r="E237" i="9"/>
  <c r="M236" i="9"/>
  <c r="L236" i="9"/>
  <c r="F236" i="9" s="1"/>
  <c r="B236" i="9" s="1"/>
  <c r="E236" i="9"/>
  <c r="M235" i="9"/>
  <c r="F235" i="9" s="1"/>
  <c r="L235" i="9"/>
  <c r="E235" i="9"/>
  <c r="M234" i="9"/>
  <c r="L234" i="9"/>
  <c r="F234" i="9"/>
  <c r="B234" i="9" s="1"/>
  <c r="E234" i="9"/>
  <c r="M233" i="9"/>
  <c r="L233" i="9"/>
  <c r="F233" i="9" s="1"/>
  <c r="B233" i="9" s="1"/>
  <c r="E233" i="9"/>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M226" i="9"/>
  <c r="L226" i="9"/>
  <c r="F226" i="9"/>
  <c r="B226" i="9" s="1"/>
  <c r="E226" i="9"/>
  <c r="M225" i="9"/>
  <c r="L225" i="9"/>
  <c r="F225" i="9" s="1"/>
  <c r="E225" i="9"/>
  <c r="B225" i="9" s="1"/>
  <c r="M224" i="9"/>
  <c r="F224" i="9" s="1"/>
  <c r="B224" i="9" s="1"/>
  <c r="L224" i="9"/>
  <c r="E224" i="9"/>
  <c r="M223" i="9"/>
  <c r="L223" i="9"/>
  <c r="F223" i="9" s="1"/>
  <c r="E223" i="9"/>
  <c r="B223" i="9" s="1"/>
  <c r="M222" i="9"/>
  <c r="L222" i="9"/>
  <c r="F222" i="9" s="1"/>
  <c r="B222" i="9" s="1"/>
  <c r="E222" i="9"/>
  <c r="M221" i="9"/>
  <c r="L221" i="9"/>
  <c r="E221" i="9"/>
  <c r="M220" i="9"/>
  <c r="L220" i="9"/>
  <c r="E220" i="9"/>
  <c r="M219" i="9"/>
  <c r="L219" i="9"/>
  <c r="E219" i="9"/>
  <c r="M218" i="9"/>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E115" i="9" s="1"/>
  <c r="B115" i="9" s="1"/>
  <c r="G115" i="9"/>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E99" i="9" s="1"/>
  <c r="B99" i="9" s="1"/>
  <c r="G99" i="9"/>
  <c r="F99" i="9"/>
  <c r="H98" i="9"/>
  <c r="G98" i="9"/>
  <c r="E98" i="9" s="1"/>
  <c r="B98" i="9" s="1"/>
  <c r="F98" i="9"/>
  <c r="H97" i="9"/>
  <c r="G97" i="9"/>
  <c r="E97" i="9" s="1"/>
  <c r="F97" i="9"/>
  <c r="B97" i="9"/>
  <c r="H96" i="9"/>
  <c r="G96" i="9"/>
  <c r="F96" i="9"/>
  <c r="E96" i="9"/>
  <c r="B96" i="9" s="1"/>
  <c r="H95" i="9"/>
  <c r="E95" i="9" s="1"/>
  <c r="G95" i="9"/>
  <c r="F95" i="9"/>
  <c r="B95" i="9"/>
  <c r="H94" i="9"/>
  <c r="G94" i="9"/>
  <c r="F94" i="9"/>
  <c r="E94" i="9"/>
  <c r="B94" i="9" s="1"/>
  <c r="H93" i="9"/>
  <c r="G93" i="9"/>
  <c r="E93" i="9" s="1"/>
  <c r="F93" i="9"/>
  <c r="B93" i="9"/>
  <c r="H92" i="9"/>
  <c r="G92" i="9"/>
  <c r="E92" i="9" s="1"/>
  <c r="B92" i="9" s="1"/>
  <c r="F92" i="9"/>
  <c r="H91" i="9"/>
  <c r="E91" i="9" s="1"/>
  <c r="G91" i="9"/>
  <c r="F91" i="9"/>
  <c r="B91" i="9"/>
  <c r="H90" i="9"/>
  <c r="G90" i="9"/>
  <c r="F90" i="9"/>
  <c r="E90" i="9"/>
  <c r="B90" i="9" s="1"/>
  <c r="H89" i="9"/>
  <c r="G89" i="9"/>
  <c r="E89" i="9" s="1"/>
  <c r="F89" i="9"/>
  <c r="B89" i="9"/>
  <c r="H88" i="9"/>
  <c r="G88" i="9"/>
  <c r="F88" i="9"/>
  <c r="E88" i="9"/>
  <c r="B88" i="9" s="1"/>
  <c r="H87" i="9"/>
  <c r="E87" i="9" s="1"/>
  <c r="G87" i="9"/>
  <c r="F87" i="9"/>
  <c r="B87" i="9"/>
  <c r="H86" i="9"/>
  <c r="G86" i="9"/>
  <c r="F86" i="9"/>
  <c r="E86" i="9"/>
  <c r="B86" i="9" s="1"/>
  <c r="H85" i="9"/>
  <c r="G85" i="9"/>
  <c r="E85" i="9" s="1"/>
  <c r="F85" i="9"/>
  <c r="B85" i="9"/>
  <c r="H84" i="9"/>
  <c r="G84" i="9"/>
  <c r="F84" i="9"/>
  <c r="E84" i="9"/>
  <c r="B84" i="9" s="1"/>
  <c r="H83" i="9"/>
  <c r="E83" i="9" s="1"/>
  <c r="G83" i="9"/>
  <c r="F83" i="9"/>
  <c r="B83" i="9"/>
  <c r="H82" i="9"/>
  <c r="G82" i="9"/>
  <c r="F82" i="9"/>
  <c r="E82" i="9"/>
  <c r="B82" i="9" s="1"/>
  <c r="H81" i="9"/>
  <c r="G81" i="9"/>
  <c r="E81" i="9" s="1"/>
  <c r="F81" i="9"/>
  <c r="B81" i="9"/>
  <c r="H80" i="9"/>
  <c r="G80" i="9"/>
  <c r="F80" i="9"/>
  <c r="E80" i="9"/>
  <c r="B80" i="9" s="1"/>
  <c r="H79" i="9"/>
  <c r="E79" i="9" s="1"/>
  <c r="G79" i="9"/>
  <c r="F79" i="9"/>
  <c r="B79" i="9"/>
  <c r="H78" i="9"/>
  <c r="G78" i="9"/>
  <c r="F78" i="9"/>
  <c r="E78" i="9"/>
  <c r="B78" i="9" s="1"/>
  <c r="H77" i="9"/>
  <c r="G77" i="9"/>
  <c r="E77" i="9" s="1"/>
  <c r="F77" i="9"/>
  <c r="B77" i="9"/>
  <c r="H76" i="9"/>
  <c r="G76" i="9"/>
  <c r="F76" i="9"/>
  <c r="E76" i="9"/>
  <c r="B76" i="9" s="1"/>
  <c r="H75" i="9"/>
  <c r="E75" i="9" s="1"/>
  <c r="B75" i="9" s="1"/>
  <c r="G75" i="9"/>
  <c r="F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E45" i="9" s="1"/>
  <c r="B45" i="9" s="1"/>
  <c r="F45" i="9"/>
  <c r="H44" i="9"/>
  <c r="G44" i="9"/>
  <c r="E44" i="9" s="1"/>
  <c r="B44" i="9" s="1"/>
  <c r="F44" i="9"/>
  <c r="H43" i="9"/>
  <c r="G43" i="9"/>
  <c r="F43" i="9"/>
  <c r="H42" i="9"/>
  <c r="G42" i="9"/>
  <c r="F42" i="9"/>
  <c r="E42" i="9"/>
  <c r="B42" i="9" s="1"/>
  <c r="H41" i="9"/>
  <c r="G41" i="9"/>
  <c r="F41" i="9"/>
  <c r="H40" i="9"/>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E33" i="9" s="1"/>
  <c r="B33" i="9" s="1"/>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C1576" i="1" s="1"/>
  <c r="D95" i="8"/>
  <c r="D90" i="8"/>
  <c r="D85" i="8"/>
  <c r="D80" i="8"/>
  <c r="D75" i="8"/>
  <c r="D70" i="8"/>
  <c r="D65" i="8"/>
  <c r="D60" i="8"/>
  <c r="D55" i="8"/>
  <c r="D50" i="8"/>
  <c r="D44" i="8"/>
  <c r="D36" i="8"/>
  <c r="D26" i="8"/>
  <c r="D24" i="8" s="1"/>
  <c r="C1499" i="1" s="1"/>
  <c r="H1499" i="1" s="1"/>
  <c r="D18" i="8"/>
  <c r="D8" i="8"/>
  <c r="D6" i="8"/>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I23" i="3"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G307" i="9" s="1"/>
  <c r="F179" i="5"/>
  <c r="F178" i="5"/>
  <c r="F177" i="5"/>
  <c r="D176" i="5"/>
  <c r="F176"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C413" i="1" s="1"/>
  <c r="E417" i="4"/>
  <c r="E644" i="4" s="1"/>
  <c r="D417" i="4"/>
  <c r="F417" i="4" s="1"/>
  <c r="E416" i="4"/>
  <c r="E643" i="4" s="1"/>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D363" i="4"/>
  <c r="F363" i="4" s="1"/>
  <c r="F362" i="4"/>
  <c r="F361" i="4"/>
  <c r="F360" i="4"/>
  <c r="F359" i="4"/>
  <c r="F358" i="4"/>
  <c r="F357" i="4"/>
  <c r="F356" i="4"/>
  <c r="E356" i="4"/>
  <c r="D356" i="4"/>
  <c r="F355" i="4"/>
  <c r="F354" i="4"/>
  <c r="F353" i="4"/>
  <c r="E352" i="4"/>
  <c r="E351" i="4" s="1"/>
  <c r="D352" i="4"/>
  <c r="F352" i="4" s="1"/>
  <c r="F351" i="4"/>
  <c r="D351" i="4"/>
  <c r="D350"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D50" i="4" s="1"/>
  <c r="C46" i="1" s="1"/>
  <c r="F73" i="4"/>
  <c r="F72" i="4"/>
  <c r="F71" i="4"/>
  <c r="E71" i="4"/>
  <c r="D71" i="4"/>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F51" i="4"/>
  <c r="E51" i="4"/>
  <c r="E50" i="4" s="1"/>
  <c r="D51"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H24" i="3"/>
  <c r="G24" i="3"/>
  <c r="B24" i="3"/>
  <c r="G23" i="3"/>
  <c r="B23" i="3"/>
  <c r="H22"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3" i="1"/>
  <c r="G1523" i="1"/>
  <c r="C1523"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H1504" i="1"/>
  <c r="C1504" i="1"/>
  <c r="G1504" i="1" s="1"/>
  <c r="C1503" i="1"/>
  <c r="H1503" i="1" s="1"/>
  <c r="C1502" i="1"/>
  <c r="C1501" i="1"/>
  <c r="H1501" i="1" s="1"/>
  <c r="H1500" i="1"/>
  <c r="C1500" i="1"/>
  <c r="G1500" i="1" s="1"/>
  <c r="G1499" i="1"/>
  <c r="C1498" i="1"/>
  <c r="C1497" i="1"/>
  <c r="H1497" i="1" s="1"/>
  <c r="H1496" i="1"/>
  <c r="C1496" i="1"/>
  <c r="G1496" i="1" s="1"/>
  <c r="H1495" i="1"/>
  <c r="G1495" i="1"/>
  <c r="C1495" i="1"/>
  <c r="C1494" i="1"/>
  <c r="C1493" i="1"/>
  <c r="H1493" i="1" s="1"/>
  <c r="H1492" i="1"/>
  <c r="C1492" i="1"/>
  <c r="G1492" i="1" s="1"/>
  <c r="C1491" i="1"/>
  <c r="H1491" i="1" s="1"/>
  <c r="C1490" i="1"/>
  <c r="C1489" i="1"/>
  <c r="H1488" i="1"/>
  <c r="C1488" i="1"/>
  <c r="G1488" i="1" s="1"/>
  <c r="H1487" i="1"/>
  <c r="G1487" i="1"/>
  <c r="C1487" i="1"/>
  <c r="C1486" i="1"/>
  <c r="H1486" i="1" s="1"/>
  <c r="C1485" i="1"/>
  <c r="H1484" i="1"/>
  <c r="C1484" i="1"/>
  <c r="G1484" i="1" s="1"/>
  <c r="C1483" i="1"/>
  <c r="H1483" i="1" s="1"/>
  <c r="C1482" i="1"/>
  <c r="H1482" i="1" s="1"/>
  <c r="H1480" i="1"/>
  <c r="C1480" i="1"/>
  <c r="G1480" i="1" s="1"/>
  <c r="J1479" i="1"/>
  <c r="D1479" i="1"/>
  <c r="C1479" i="1"/>
  <c r="H1478" i="1"/>
  <c r="G1478" i="1"/>
  <c r="I1478" i="1" s="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D1467" i="1"/>
  <c r="C1467" i="1"/>
  <c r="J1467" i="1" s="1"/>
  <c r="D1466" i="1"/>
  <c r="C1466" i="1"/>
  <c r="H1465" i="1"/>
  <c r="G1465" i="1"/>
  <c r="I1465" i="1" s="1"/>
  <c r="D1465" i="1"/>
  <c r="C1465" i="1"/>
  <c r="J1465" i="1" s="1"/>
  <c r="I1464" i="1"/>
  <c r="G1464" i="1"/>
  <c r="D1464" i="1"/>
  <c r="C1464" i="1"/>
  <c r="H1464" i="1" s="1"/>
  <c r="D1463" i="1"/>
  <c r="C1463" i="1"/>
  <c r="J1463" i="1" s="1"/>
  <c r="D1462" i="1"/>
  <c r="C1462" i="1"/>
  <c r="D1461" i="1"/>
  <c r="C1461" i="1"/>
  <c r="H1461" i="1" s="1"/>
  <c r="D1460" i="1"/>
  <c r="C1460" i="1"/>
  <c r="J1460" i="1" s="1"/>
  <c r="G1459" i="1"/>
  <c r="D1459" i="1"/>
  <c r="C1459" i="1"/>
  <c r="H1458" i="1"/>
  <c r="G1458" i="1"/>
  <c r="I1458" i="1" s="1"/>
  <c r="D1458" i="1"/>
  <c r="C1458" i="1"/>
  <c r="J1458" i="1" s="1"/>
  <c r="D1457" i="1"/>
  <c r="C1457" i="1"/>
  <c r="H1457" i="1" s="1"/>
  <c r="G1456" i="1"/>
  <c r="D1456" i="1"/>
  <c r="H1456" i="1" s="1"/>
  <c r="C1456" i="1"/>
  <c r="D1455" i="1"/>
  <c r="C1455" i="1"/>
  <c r="G1455" i="1" s="1"/>
  <c r="D1454" i="1"/>
  <c r="C1454" i="1"/>
  <c r="G1454" i="1" s="1"/>
  <c r="D1453" i="1"/>
  <c r="C1453" i="1"/>
  <c r="G1453" i="1" s="1"/>
  <c r="G1452" i="1"/>
  <c r="D1452" i="1"/>
  <c r="H1452" i="1" s="1"/>
  <c r="C1452" i="1"/>
  <c r="D1451" i="1"/>
  <c r="C1451" i="1"/>
  <c r="G1451" i="1" s="1"/>
  <c r="G1450" i="1"/>
  <c r="I1450" i="1" s="1"/>
  <c r="D1450" i="1"/>
  <c r="H1450" i="1" s="1"/>
  <c r="C1450" i="1"/>
  <c r="D1449" i="1"/>
  <c r="C1449" i="1"/>
  <c r="G1449" i="1" s="1"/>
  <c r="G1448" i="1"/>
  <c r="D1448" i="1"/>
  <c r="H1448" i="1" s="1"/>
  <c r="C1448" i="1"/>
  <c r="D1447" i="1"/>
  <c r="C1447" i="1"/>
  <c r="G1447" i="1" s="1"/>
  <c r="G1446" i="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C717" i="1"/>
  <c r="H716" i="1"/>
  <c r="G716" i="1"/>
  <c r="D716" i="1"/>
  <c r="C716" i="1"/>
  <c r="H715" i="1"/>
  <c r="G715" i="1"/>
  <c r="D715" i="1"/>
  <c r="C715" i="1"/>
  <c r="H714" i="1"/>
  <c r="G714" i="1"/>
  <c r="D714" i="1"/>
  <c r="C714" i="1"/>
  <c r="H713" i="1"/>
  <c r="G713" i="1"/>
  <c r="D713" i="1"/>
  <c r="C713" i="1"/>
  <c r="H712" i="1"/>
  <c r="G712" i="1"/>
  <c r="D712" i="1"/>
  <c r="C712" i="1"/>
  <c r="D711" i="1"/>
  <c r="C711" i="1"/>
  <c r="H711" i="1" s="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H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C645" i="1"/>
  <c r="D644" i="1"/>
  <c r="C644" i="1"/>
  <c r="H644" i="1" s="1"/>
  <c r="H643" i="1"/>
  <c r="D643" i="1"/>
  <c r="C643" i="1"/>
  <c r="D642" i="1"/>
  <c r="H642" i="1" s="1"/>
  <c r="C642" i="1"/>
  <c r="D641" i="1"/>
  <c r="C641" i="1"/>
  <c r="D638" i="1"/>
  <c r="D637" i="1"/>
  <c r="C637" i="1"/>
  <c r="H637" i="1" s="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D412" i="1"/>
  <c r="C412" i="1"/>
  <c r="G412" i="1" s="1"/>
  <c r="D411" i="1"/>
  <c r="C411" i="1"/>
  <c r="G411" i="1" s="1"/>
  <c r="D406" i="1"/>
  <c r="H406" i="1" s="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C364" i="1"/>
  <c r="H364" i="1" s="1"/>
  <c r="H363" i="1"/>
  <c r="G363" i="1"/>
  <c r="D363" i="1"/>
  <c r="C363" i="1"/>
  <c r="H362" i="1"/>
  <c r="G362" i="1"/>
  <c r="D362" i="1"/>
  <c r="C362" i="1"/>
  <c r="H361" i="1"/>
  <c r="G361" i="1"/>
  <c r="D361" i="1"/>
  <c r="C361" i="1"/>
  <c r="H360" i="1"/>
  <c r="G360" i="1"/>
  <c r="D360" i="1"/>
  <c r="C360" i="1"/>
  <c r="H359" i="1"/>
  <c r="G359" i="1"/>
  <c r="D359" i="1"/>
  <c r="C359" i="1"/>
  <c r="D358" i="1"/>
  <c r="C358" i="1"/>
  <c r="H358"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D292" i="1"/>
  <c r="H292" i="1" s="1"/>
  <c r="C292" i="1"/>
  <c r="D291" i="1"/>
  <c r="H291" i="1" s="1"/>
  <c r="C291"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D189" i="1"/>
  <c r="C189" i="1"/>
  <c r="H189" i="1" s="1"/>
  <c r="D188" i="1"/>
  <c r="C188" i="1"/>
  <c r="H188" i="1" s="1"/>
  <c r="H187" i="1"/>
  <c r="G187" i="1"/>
  <c r="D187" i="1"/>
  <c r="C187" i="1"/>
  <c r="H186" i="1"/>
  <c r="G186" i="1"/>
  <c r="D186" i="1"/>
  <c r="C186" i="1"/>
  <c r="H185" i="1"/>
  <c r="G185" i="1"/>
  <c r="D185" i="1"/>
  <c r="C185" i="1"/>
  <c r="D184" i="1"/>
  <c r="C184" i="1"/>
  <c r="H183" i="1"/>
  <c r="G183" i="1"/>
  <c r="D183" i="1"/>
  <c r="C183" i="1"/>
  <c r="H182" i="1"/>
  <c r="G182" i="1"/>
  <c r="D182" i="1"/>
  <c r="C182" i="1"/>
  <c r="D181" i="1"/>
  <c r="C181" i="1"/>
  <c r="H181" i="1" s="1"/>
  <c r="D180" i="1"/>
  <c r="C180" i="1"/>
  <c r="G180" i="1" s="1"/>
  <c r="D179" i="1"/>
  <c r="C179" i="1"/>
  <c r="H178" i="1"/>
  <c r="G178" i="1"/>
  <c r="D178" i="1"/>
  <c r="C178" i="1"/>
  <c r="H177" i="1"/>
  <c r="D177" i="1"/>
  <c r="C177" i="1"/>
  <c r="D176" i="1"/>
  <c r="C176" i="1"/>
  <c r="H176" i="1" s="1"/>
  <c r="D175" i="1"/>
  <c r="C175" i="1"/>
  <c r="H175" i="1" s="1"/>
  <c r="D174" i="1"/>
  <c r="C174" i="1"/>
  <c r="H174" i="1" s="1"/>
  <c r="C173" i="1"/>
  <c r="D172" i="1"/>
  <c r="C172" i="1"/>
  <c r="H172" i="1" s="1"/>
  <c r="H171" i="1"/>
  <c r="G171" i="1"/>
  <c r="D171" i="1"/>
  <c r="C171" i="1"/>
  <c r="D170" i="1"/>
  <c r="C170" i="1"/>
  <c r="H170" i="1" s="1"/>
  <c r="D169" i="1"/>
  <c r="C169" i="1"/>
  <c r="H169" i="1" s="1"/>
  <c r="D168" i="1"/>
  <c r="C168" i="1"/>
  <c r="H168" i="1" s="1"/>
  <c r="D167" i="1"/>
  <c r="C167" i="1"/>
  <c r="H167" i="1" s="1"/>
  <c r="D166" i="1"/>
  <c r="C166" i="1"/>
  <c r="H166" i="1" s="1"/>
  <c r="D165" i="1"/>
  <c r="C165" i="1"/>
  <c r="D164" i="1"/>
  <c r="C164" i="1"/>
  <c r="D163" i="1"/>
  <c r="C163" i="1"/>
  <c r="H163" i="1" s="1"/>
  <c r="G162" i="1"/>
  <c r="D162" i="1"/>
  <c r="C162" i="1"/>
  <c r="H162" i="1" s="1"/>
  <c r="H161" i="1"/>
  <c r="D161" i="1"/>
  <c r="C161" i="1"/>
  <c r="D160" i="1"/>
  <c r="C160" i="1"/>
  <c r="H158" i="1"/>
  <c r="G158" i="1"/>
  <c r="D158" i="1"/>
  <c r="C158" i="1"/>
  <c r="D157" i="1"/>
  <c r="C157" i="1"/>
  <c r="H157" i="1" s="1"/>
  <c r="H156" i="1"/>
  <c r="G156" i="1"/>
  <c r="D156" i="1"/>
  <c r="C156" i="1"/>
  <c r="D155" i="1"/>
  <c r="C155" i="1"/>
  <c r="H155" i="1" s="1"/>
  <c r="H154" i="1"/>
  <c r="D154" i="1"/>
  <c r="C154" i="1"/>
  <c r="G154" i="1" s="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H130" i="1"/>
  <c r="D130" i="1"/>
  <c r="C130" i="1"/>
  <c r="G130" i="1" s="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D120" i="1"/>
  <c r="C120" i="1"/>
  <c r="H120"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3" i="1" s="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G102" i="1"/>
  <c r="D102" i="1"/>
  <c r="C102" i="1"/>
  <c r="H102"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C78" i="1"/>
  <c r="H77" i="1"/>
  <c r="G77" i="1"/>
  <c r="D77" i="1"/>
  <c r="C77" i="1"/>
  <c r="H76" i="1"/>
  <c r="G76" i="1"/>
  <c r="D76" i="1"/>
  <c r="C76" i="1"/>
  <c r="H75" i="1"/>
  <c r="G75" i="1"/>
  <c r="D75" i="1"/>
  <c r="C75" i="1"/>
  <c r="H74" i="1"/>
  <c r="G74" i="1"/>
  <c r="D74" i="1"/>
  <c r="C74" i="1"/>
  <c r="H73" i="1"/>
  <c r="G73" i="1"/>
  <c r="D73" i="1"/>
  <c r="C73" i="1"/>
  <c r="H72" i="1"/>
  <c r="G72" i="1"/>
  <c r="D72" i="1"/>
  <c r="C72" i="1"/>
  <c r="G71" i="1"/>
  <c r="D71" i="1"/>
  <c r="C71" i="1"/>
  <c r="H71" i="1" s="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5" i="9" l="1"/>
  <c r="B285" i="9" s="1"/>
  <c r="E27" i="9"/>
  <c r="B27" i="9" s="1"/>
  <c r="E286" i="9"/>
  <c r="B286" i="9" s="1"/>
  <c r="G1576" i="1"/>
  <c r="H1576" i="1"/>
  <c r="G1577" i="1"/>
  <c r="G1503" i="1"/>
  <c r="G1491" i="1"/>
  <c r="G1483" i="1"/>
  <c r="G632" i="1"/>
  <c r="G290" i="1"/>
  <c r="H290" i="1"/>
  <c r="H413" i="1"/>
  <c r="G406" i="1"/>
  <c r="G292" i="1"/>
  <c r="G291" i="1"/>
  <c r="G649" i="1"/>
  <c r="E293" i="9"/>
  <c r="B293" i="9" s="1"/>
  <c r="E32" i="9"/>
  <c r="B32" i="9" s="1"/>
  <c r="B215" i="9"/>
  <c r="E295" i="9"/>
  <c r="B295" i="9" s="1"/>
  <c r="E297" i="9"/>
  <c r="B297" i="9" s="1"/>
  <c r="H717" i="1"/>
  <c r="G717" i="1"/>
  <c r="F221" i="9"/>
  <c r="G711" i="1"/>
  <c r="G710" i="1"/>
  <c r="H703" i="1"/>
  <c r="G703" i="1"/>
  <c r="E38" i="9"/>
  <c r="B38" i="9" s="1"/>
  <c r="H688" i="1"/>
  <c r="G688" i="1"/>
  <c r="H668" i="1"/>
  <c r="G668" i="1"/>
  <c r="G657" i="1"/>
  <c r="G644" i="1"/>
  <c r="G643" i="1"/>
  <c r="H645" i="1"/>
  <c r="F652" i="4"/>
  <c r="G642" i="1"/>
  <c r="G645" i="1"/>
  <c r="H641" i="1"/>
  <c r="G641" i="1"/>
  <c r="G405" i="1"/>
  <c r="G637" i="1"/>
  <c r="F643" i="4"/>
  <c r="G358" i="1"/>
  <c r="G364" i="1"/>
  <c r="G371" i="1"/>
  <c r="G413" i="1"/>
  <c r="F418" i="4"/>
  <c r="H411" i="1"/>
  <c r="H412" i="1"/>
  <c r="G288" i="1"/>
  <c r="D644" i="4"/>
  <c r="E273" i="9"/>
  <c r="B273" i="9" s="1"/>
  <c r="G206" i="1"/>
  <c r="F210" i="4"/>
  <c r="G191" i="1"/>
  <c r="H184" i="1"/>
  <c r="G189" i="1"/>
  <c r="G188" i="1"/>
  <c r="G184" i="1"/>
  <c r="F188" i="4"/>
  <c r="G181" i="1"/>
  <c r="H180" i="1"/>
  <c r="F220" i="9"/>
  <c r="B220" i="9" s="1"/>
  <c r="H179" i="1"/>
  <c r="E43" i="9"/>
  <c r="B43" i="9" s="1"/>
  <c r="G179" i="1"/>
  <c r="F219" i="9"/>
  <c r="G177" i="1"/>
  <c r="G176" i="1"/>
  <c r="H173" i="1"/>
  <c r="G175" i="1"/>
  <c r="G174" i="1"/>
  <c r="G173" i="1"/>
  <c r="F177" i="4"/>
  <c r="G172" i="1"/>
  <c r="G170" i="1"/>
  <c r="G169" i="1"/>
  <c r="G168" i="1"/>
  <c r="H165" i="1"/>
  <c r="G167" i="1"/>
  <c r="D163" i="4"/>
  <c r="C159" i="1" s="1"/>
  <c r="G166" i="1"/>
  <c r="G165" i="1"/>
  <c r="E163" i="4"/>
  <c r="D159" i="1" s="1"/>
  <c r="F169" i="4"/>
  <c r="H164" i="1"/>
  <c r="H160" i="1"/>
  <c r="G164" i="1"/>
  <c r="G163" i="1"/>
  <c r="G160" i="1"/>
  <c r="E41" i="9"/>
  <c r="B41" i="9" s="1"/>
  <c r="F164" i="4"/>
  <c r="G161" i="1"/>
  <c r="G157" i="1"/>
  <c r="G155" i="1"/>
  <c r="D152" i="4"/>
  <c r="C148" i="1" s="1"/>
  <c r="H148" i="1" s="1"/>
  <c r="E152" i="4"/>
  <c r="D148" i="1" s="1"/>
  <c r="F218" i="9"/>
  <c r="B218" i="9" s="1"/>
  <c r="E40" i="9"/>
  <c r="B40" i="9" s="1"/>
  <c r="G150" i="1"/>
  <c r="G149" i="1"/>
  <c r="F153" i="4"/>
  <c r="G131" i="1"/>
  <c r="F134" i="4"/>
  <c r="G123" i="1"/>
  <c r="F124" i="4"/>
  <c r="G121" i="1"/>
  <c r="G120" i="1"/>
  <c r="F125" i="4"/>
  <c r="F217" i="9"/>
  <c r="B217" i="9" s="1"/>
  <c r="F106" i="4"/>
  <c r="G81" i="1"/>
  <c r="G79" i="1"/>
  <c r="F83" i="4"/>
  <c r="G46" i="1"/>
  <c r="H46" i="1"/>
  <c r="E34" i="9"/>
  <c r="B34" i="9" s="1"/>
  <c r="F74" i="4"/>
  <c r="E30" i="9"/>
  <c r="B30" i="9" s="1"/>
  <c r="F59" i="4"/>
  <c r="F50" i="4"/>
  <c r="E26" i="9"/>
  <c r="B26" i="9" s="1"/>
  <c r="I1452" i="1"/>
  <c r="I1446" i="1"/>
  <c r="I1456" i="1"/>
  <c r="I1448" i="1"/>
  <c r="J1446" i="1"/>
  <c r="H1447" i="1"/>
  <c r="I1447" i="1" s="1"/>
  <c r="J1448" i="1"/>
  <c r="H1449" i="1"/>
  <c r="I1449" i="1" s="1"/>
  <c r="J1450" i="1"/>
  <c r="H1451" i="1"/>
  <c r="I1451" i="1" s="1"/>
  <c r="J1452" i="1"/>
  <c r="H1453" i="1"/>
  <c r="H1454" i="1"/>
  <c r="H1455" i="1"/>
  <c r="I1455" i="1" s="1"/>
  <c r="J1456" i="1"/>
  <c r="H1462" i="1"/>
  <c r="J1462" i="1"/>
  <c r="H1463" i="1"/>
  <c r="H1466" i="1"/>
  <c r="J1466" i="1"/>
  <c r="H1467" i="1"/>
  <c r="I1471" i="1"/>
  <c r="I1473" i="1"/>
  <c r="I1476" i="1"/>
  <c r="H1481" i="1"/>
  <c r="G1481" i="1"/>
  <c r="H1485" i="1"/>
  <c r="G1485" i="1"/>
  <c r="H1489" i="1"/>
  <c r="G1489" i="1"/>
  <c r="H1494" i="1"/>
  <c r="G1494" i="1"/>
  <c r="H1502" i="1"/>
  <c r="G1502" i="1"/>
  <c r="H1526" i="1"/>
  <c r="G1526" i="1"/>
  <c r="H1542" i="1"/>
  <c r="G1542" i="1"/>
  <c r="F152" i="4"/>
  <c r="F421" i="4"/>
  <c r="H307" i="9"/>
  <c r="E176" i="5"/>
  <c r="I24" i="3"/>
  <c r="J1457" i="1"/>
  <c r="H1490" i="1"/>
  <c r="G1490" i="1"/>
  <c r="H1514" i="1"/>
  <c r="G1514" i="1"/>
  <c r="H1538" i="1"/>
  <c r="G1538" i="1"/>
  <c r="E350" i="4"/>
  <c r="E407" i="4" s="1"/>
  <c r="D402" i="1" s="1"/>
  <c r="I20" i="3"/>
  <c r="G1440" i="1"/>
  <c r="I1440" i="1" s="1"/>
  <c r="G1442" i="1"/>
  <c r="I1442" i="1" s="1"/>
  <c r="G1444" i="1"/>
  <c r="I1444" i="1" s="1"/>
  <c r="J1447" i="1"/>
  <c r="J1449" i="1"/>
  <c r="J1451" i="1"/>
  <c r="J1455" i="1"/>
  <c r="G1460" i="1"/>
  <c r="G1462" i="1"/>
  <c r="I1462" i="1" s="1"/>
  <c r="J1464" i="1"/>
  <c r="G1466" i="1"/>
  <c r="I1466" i="1" s="1"/>
  <c r="H1468" i="1"/>
  <c r="G1468" i="1"/>
  <c r="H1472" i="1"/>
  <c r="G1472" i="1"/>
  <c r="H1474" i="1"/>
  <c r="G1474" i="1"/>
  <c r="H1477" i="1"/>
  <c r="G1477" i="1"/>
  <c r="H1479" i="1"/>
  <c r="G1479" i="1"/>
  <c r="G1482" i="1"/>
  <c r="G1486" i="1"/>
  <c r="H1510" i="1"/>
  <c r="G1510" i="1"/>
  <c r="H1522" i="1"/>
  <c r="G1522" i="1"/>
  <c r="H1534" i="1"/>
  <c r="G1534" i="1"/>
  <c r="H1550" i="1"/>
  <c r="G1550" i="1"/>
  <c r="H1554" i="1"/>
  <c r="G1554" i="1"/>
  <c r="H1558" i="1"/>
  <c r="G1558" i="1"/>
  <c r="H1562" i="1"/>
  <c r="G1562" i="1"/>
  <c r="H1566" i="1"/>
  <c r="G1566" i="1"/>
  <c r="H1570" i="1"/>
  <c r="G1570" i="1"/>
  <c r="H1574" i="1"/>
  <c r="G1574" i="1"/>
  <c r="H1578" i="1"/>
  <c r="G1578" i="1"/>
  <c r="F7" i="4"/>
  <c r="D407" i="4"/>
  <c r="F298" i="4"/>
  <c r="D408" i="4"/>
  <c r="F350" i="4"/>
  <c r="G1457" i="1"/>
  <c r="I1457" i="1" s="1"/>
  <c r="H1459" i="1"/>
  <c r="I1459" i="1" s="1"/>
  <c r="J1459" i="1"/>
  <c r="H1460" i="1"/>
  <c r="G1461" i="1"/>
  <c r="G1463" i="1"/>
  <c r="I1463" i="1" s="1"/>
  <c r="G1467" i="1"/>
  <c r="I1467" i="1" s="1"/>
  <c r="H1498" i="1"/>
  <c r="G1498" i="1"/>
  <c r="H1506" i="1"/>
  <c r="G1506" i="1"/>
  <c r="H1530" i="1"/>
  <c r="G1530" i="1"/>
  <c r="H1546" i="1"/>
  <c r="G1546" i="1"/>
  <c r="E420" i="4"/>
  <c r="G315" i="9"/>
  <c r="E315" i="9" s="1"/>
  <c r="H29" i="3"/>
  <c r="E5" i="7"/>
  <c r="D49" i="8"/>
  <c r="E82" i="4"/>
  <c r="D78" i="1" s="1"/>
  <c r="D133" i="4"/>
  <c r="D215" i="4"/>
  <c r="D263" i="4"/>
  <c r="F416" i="4"/>
  <c r="D459" i="4"/>
  <c r="D529" i="4"/>
  <c r="D593" i="4"/>
  <c r="E143" i="9"/>
  <c r="B143" i="9" s="1"/>
  <c r="D7" i="5"/>
  <c r="F13" i="5"/>
  <c r="D69" i="5"/>
  <c r="E87" i="5"/>
  <c r="D1065" i="1" s="1"/>
  <c r="D118" i="5"/>
  <c r="F135" i="5"/>
  <c r="D175" i="5"/>
  <c r="F206" i="5"/>
  <c r="D237" i="5"/>
  <c r="F36" i="6"/>
  <c r="D35" i="6"/>
  <c r="G1493" i="1"/>
  <c r="G1497" i="1"/>
  <c r="G1501" i="1"/>
  <c r="G1505" i="1"/>
  <c r="G1509" i="1"/>
  <c r="G1513" i="1"/>
  <c r="G1521" i="1"/>
  <c r="G1525" i="1"/>
  <c r="G1529" i="1"/>
  <c r="G1533" i="1"/>
  <c r="G1537" i="1"/>
  <c r="G1541" i="1"/>
  <c r="G1545" i="1"/>
  <c r="G1549" i="1"/>
  <c r="H21" i="9"/>
  <c r="G21" i="9"/>
  <c r="E21" i="9" s="1"/>
  <c r="D196" i="4"/>
  <c r="D580" i="4"/>
  <c r="E307" i="9"/>
  <c r="B307" i="9" s="1"/>
  <c r="E309" i="9"/>
  <c r="B309" i="9" s="1"/>
  <c r="F5" i="6"/>
  <c r="E35" i="6"/>
  <c r="D114" i="6"/>
  <c r="F130" i="6"/>
  <c r="D129" i="6"/>
  <c r="F603" i="4"/>
  <c r="D42" i="8"/>
  <c r="H19" i="9" s="1"/>
  <c r="E19" i="9" s="1"/>
  <c r="B1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80" i="9"/>
  <c r="E280" i="9" s="1"/>
  <c r="B280" i="9" s="1"/>
  <c r="G279" i="9"/>
  <c r="E279" i="9" s="1"/>
  <c r="B279" i="9" s="1"/>
  <c r="G192" i="9"/>
  <c r="E192" i="9" s="1"/>
  <c r="G191" i="9"/>
  <c r="E191" i="9" s="1"/>
  <c r="B191" i="9" s="1"/>
  <c r="G190" i="9"/>
  <c r="E190" i="9" s="1"/>
  <c r="B190" i="9" s="1"/>
  <c r="G189" i="9"/>
  <c r="E189" i="9" s="1"/>
  <c r="B189" i="9" s="1"/>
  <c r="G201" i="9"/>
  <c r="E201" i="9" s="1"/>
  <c r="B201" i="9" s="1"/>
  <c r="G197" i="9"/>
  <c r="E197" i="9" s="1"/>
  <c r="B197" i="9" s="1"/>
  <c r="G193" i="9"/>
  <c r="E193" i="9" s="1"/>
  <c r="B193" i="9" s="1"/>
  <c r="G188" i="9"/>
  <c r="E188" i="9" s="1"/>
  <c r="B188" i="9" s="1"/>
  <c r="G202" i="9"/>
  <c r="E202" i="9" s="1"/>
  <c r="B202" i="9" s="1"/>
  <c r="G198" i="9"/>
  <c r="E198" i="9" s="1"/>
  <c r="B198" i="9" s="1"/>
  <c r="G194" i="9"/>
  <c r="E194" i="9" s="1"/>
  <c r="B194"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9" i="9"/>
  <c r="E199" i="9" s="1"/>
  <c r="B199" i="9" s="1"/>
  <c r="G195" i="9"/>
  <c r="E195" i="9" s="1"/>
  <c r="B195" i="9" s="1"/>
  <c r="G186" i="9"/>
  <c r="E186" i="9" s="1"/>
  <c r="B186" i="9" s="1"/>
  <c r="G166" i="9"/>
  <c r="E166" i="9" s="1"/>
  <c r="B166" i="9" s="1"/>
  <c r="H165" i="9"/>
  <c r="G200" i="9"/>
  <c r="E200" i="9" s="1"/>
  <c r="B200" i="9" s="1"/>
  <c r="G196" i="9"/>
  <c r="E196" i="9" s="1"/>
  <c r="B196" i="9" s="1"/>
  <c r="L192" i="9"/>
  <c r="F192" i="9" s="1"/>
  <c r="G187" i="9"/>
  <c r="E187" i="9" s="1"/>
  <c r="B187" i="9" s="1"/>
  <c r="G165" i="9"/>
  <c r="G164" i="9"/>
  <c r="E164" i="9" s="1"/>
  <c r="B164" i="9" s="1"/>
  <c r="G163" i="9"/>
  <c r="E163" i="9" s="1"/>
  <c r="B163" i="9" s="1"/>
  <c r="G162" i="9"/>
  <c r="E162" i="9" s="1"/>
  <c r="B162" i="9" s="1"/>
  <c r="G161" i="9"/>
  <c r="E161" i="9" s="1"/>
  <c r="B161" i="9" s="1"/>
  <c r="I10" i="9"/>
  <c r="E289" i="9"/>
  <c r="B289" i="9" s="1"/>
  <c r="B221" i="9"/>
  <c r="B227" i="9"/>
  <c r="B256" i="9"/>
  <c r="B262" i="9"/>
  <c r="B219" i="9"/>
  <c r="B229" i="9"/>
  <c r="B235" i="9"/>
  <c r="B254" i="9"/>
  <c r="B264" i="9"/>
  <c r="B270" i="9"/>
  <c r="F213" i="9" l="1"/>
  <c r="B213" i="9" s="1"/>
  <c r="F644" i="4"/>
  <c r="C638" i="1"/>
  <c r="D151" i="4"/>
  <c r="E151" i="4"/>
  <c r="F151" i="4" s="1"/>
  <c r="F163" i="4"/>
  <c r="H159" i="1"/>
  <c r="G159" i="1"/>
  <c r="G148" i="1"/>
  <c r="H17" i="3"/>
  <c r="D289" i="4"/>
  <c r="C147" i="1"/>
  <c r="H27" i="3"/>
  <c r="F114" i="6"/>
  <c r="C1408" i="1"/>
  <c r="F196" i="4"/>
  <c r="C192" i="1"/>
  <c r="F237" i="5"/>
  <c r="H23" i="3"/>
  <c r="C1214" i="1"/>
  <c r="F118" i="5"/>
  <c r="C1096" i="1"/>
  <c r="F7" i="5"/>
  <c r="H20" i="3"/>
  <c r="C985" i="1"/>
  <c r="F459" i="4"/>
  <c r="C453" i="1"/>
  <c r="F133" i="4"/>
  <c r="C129" i="1"/>
  <c r="E165" i="9"/>
  <c r="B165" i="9" s="1"/>
  <c r="B192" i="9"/>
  <c r="G313" i="9"/>
  <c r="E313" i="9" s="1"/>
  <c r="B313" i="9" s="1"/>
  <c r="I34" i="3"/>
  <c r="C1517" i="1"/>
  <c r="I25" i="3"/>
  <c r="D1329" i="1"/>
  <c r="B21" i="9"/>
  <c r="H1065" i="1"/>
  <c r="G1065" i="1"/>
  <c r="G78" i="1"/>
  <c r="H78" i="1"/>
  <c r="B315" i="9"/>
  <c r="E314" i="9"/>
  <c r="I10" i="3" s="1"/>
  <c r="F407" i="4"/>
  <c r="C402" i="1"/>
  <c r="I1479" i="1"/>
  <c r="I1474" i="1"/>
  <c r="I1468" i="1"/>
  <c r="E6" i="4"/>
  <c r="D420" i="4"/>
  <c r="F129" i="6"/>
  <c r="C1423" i="1"/>
  <c r="H25" i="3"/>
  <c r="F35" i="6"/>
  <c r="C1329" i="1"/>
  <c r="F175" i="5"/>
  <c r="C1152" i="1"/>
  <c r="D68" i="5"/>
  <c r="F69" i="5"/>
  <c r="C1047" i="1"/>
  <c r="F593" i="4"/>
  <c r="C587" i="1"/>
  <c r="F263" i="4"/>
  <c r="C259" i="1"/>
  <c r="C1524" i="1"/>
  <c r="D43" i="8"/>
  <c r="E635" i="4"/>
  <c r="D629" i="1" s="1"/>
  <c r="D414" i="1"/>
  <c r="F82" i="4"/>
  <c r="I1460" i="1"/>
  <c r="E636" i="4"/>
  <c r="D630" i="1" s="1"/>
  <c r="E141" i="6"/>
  <c r="D141" i="6"/>
  <c r="F580" i="4"/>
  <c r="C574" i="1"/>
  <c r="F529" i="4"/>
  <c r="D528" i="4"/>
  <c r="C523" i="1"/>
  <c r="F215" i="4"/>
  <c r="C211" i="1"/>
  <c r="I29" i="3"/>
  <c r="D1436" i="1"/>
  <c r="F408" i="4"/>
  <c r="C403" i="1"/>
  <c r="D6" i="4"/>
  <c r="I1477" i="1"/>
  <c r="I1472" i="1"/>
  <c r="E68" i="5"/>
  <c r="E408" i="4"/>
  <c r="D403" i="1" s="1"/>
  <c r="D345" i="1"/>
  <c r="I22" i="3"/>
  <c r="E175" i="5"/>
  <c r="D1152" i="1" s="1"/>
  <c r="D1153" i="1"/>
  <c r="I17" i="3"/>
  <c r="E289" i="4"/>
  <c r="D147" i="1"/>
  <c r="H638" i="1" l="1"/>
  <c r="G638" i="1"/>
  <c r="H523" i="1"/>
  <c r="G523" i="1"/>
  <c r="H1329" i="1"/>
  <c r="G1329" i="1"/>
  <c r="G129" i="1"/>
  <c r="H129" i="1"/>
  <c r="H1096" i="1"/>
  <c r="G1096" i="1"/>
  <c r="D291" i="4"/>
  <c r="F289" i="4"/>
  <c r="D413" i="4"/>
  <c r="C285" i="1"/>
  <c r="H1153" i="1"/>
  <c r="G1153" i="1"/>
  <c r="D412" i="4"/>
  <c r="F6" i="4"/>
  <c r="H16" i="3"/>
  <c r="D290" i="4"/>
  <c r="C2" i="1"/>
  <c r="D636" i="4"/>
  <c r="F528" i="4"/>
  <c r="C522" i="1"/>
  <c r="F141" i="6"/>
  <c r="H28" i="3"/>
  <c r="C1435" i="1"/>
  <c r="I35" i="3"/>
  <c r="C1518" i="1"/>
  <c r="H11" i="3" s="1"/>
  <c r="G312" i="9"/>
  <c r="E312" i="9" s="1"/>
  <c r="H587" i="1"/>
  <c r="G587" i="1"/>
  <c r="H21" i="3"/>
  <c r="F68" i="5"/>
  <c r="C1046" i="1"/>
  <c r="F420" i="4"/>
  <c r="D635" i="4"/>
  <c r="C414" i="1"/>
  <c r="K1450" i="9"/>
  <c r="H192" i="1"/>
  <c r="G192" i="1"/>
  <c r="H345" i="1"/>
  <c r="G345" i="1"/>
  <c r="I21" i="3"/>
  <c r="D1046" i="1"/>
  <c r="E6" i="5"/>
  <c r="H403" i="1"/>
  <c r="G403" i="1"/>
  <c r="G211" i="1"/>
  <c r="H211" i="1"/>
  <c r="G1524" i="1"/>
  <c r="H1524" i="1"/>
  <c r="H1152" i="1"/>
  <c r="G1152" i="1"/>
  <c r="I16" i="3"/>
  <c r="E290" i="4"/>
  <c r="D286" i="1" s="1"/>
  <c r="E412" i="4"/>
  <c r="D2" i="1"/>
  <c r="H402" i="1"/>
  <c r="G402" i="1"/>
  <c r="H1517" i="1"/>
  <c r="G1517" i="1"/>
  <c r="H453" i="1"/>
  <c r="G453" i="1"/>
  <c r="D6" i="5"/>
  <c r="H1214" i="1"/>
  <c r="G1214" i="1"/>
  <c r="H147" i="1"/>
  <c r="G147" i="1"/>
  <c r="H1436" i="1"/>
  <c r="G1436" i="1"/>
  <c r="H985" i="1"/>
  <c r="G985" i="1"/>
  <c r="E413" i="4"/>
  <c r="E291" i="4"/>
  <c r="D287" i="1" s="1"/>
  <c r="D285" i="1"/>
  <c r="H574" i="1"/>
  <c r="G574" i="1"/>
  <c r="I28" i="3"/>
  <c r="D1435" i="1"/>
  <c r="H9" i="3" s="1"/>
  <c r="H259" i="1"/>
  <c r="G259" i="1"/>
  <c r="H1047" i="1"/>
  <c r="G1047" i="1"/>
  <c r="H1423" i="1"/>
  <c r="G1423" i="1"/>
  <c r="H1408" i="1"/>
  <c r="G1408" i="1"/>
  <c r="G317" i="9"/>
  <c r="E317" i="9" s="1"/>
  <c r="N3" i="9" l="1"/>
  <c r="K3" i="9"/>
  <c r="E639" i="4"/>
  <c r="E414" i="4"/>
  <c r="D409" i="1" s="1"/>
  <c r="D407" i="1"/>
  <c r="D640" i="4"/>
  <c r="D415" i="4"/>
  <c r="F413" i="4"/>
  <c r="C408" i="1"/>
  <c r="E640" i="4"/>
  <c r="E415" i="4"/>
  <c r="D410" i="1" s="1"/>
  <c r="D408" i="1"/>
  <c r="H1046" i="1"/>
  <c r="G1046" i="1"/>
  <c r="H1435" i="1"/>
  <c r="G1435" i="1"/>
  <c r="H522" i="1"/>
  <c r="G522" i="1"/>
  <c r="F290" i="4"/>
  <c r="C286" i="1"/>
  <c r="E316" i="9"/>
  <c r="I9" i="3" s="1"/>
  <c r="B317" i="9"/>
  <c r="G284" i="9"/>
  <c r="E284" i="9" s="1"/>
  <c r="B284" i="9" s="1"/>
  <c r="G278" i="9"/>
  <c r="F6" i="5"/>
  <c r="C984" i="1"/>
  <c r="H278" i="9"/>
  <c r="D984" i="1"/>
  <c r="H414" i="1"/>
  <c r="G414" i="1"/>
  <c r="E311" i="9"/>
  <c r="I11" i="3" s="1"/>
  <c r="B312" i="9"/>
  <c r="F636" i="4"/>
  <c r="C630" i="1"/>
  <c r="F291" i="4"/>
  <c r="C287" i="1"/>
  <c r="F635" i="4"/>
  <c r="C629" i="1"/>
  <c r="H1518" i="1"/>
  <c r="G1518" i="1"/>
  <c r="H2" i="1"/>
  <c r="G2" i="1"/>
  <c r="D639" i="4"/>
  <c r="D414" i="4"/>
  <c r="F412" i="4"/>
  <c r="C407" i="1"/>
  <c r="H285" i="1"/>
  <c r="G285" i="1"/>
  <c r="F414" i="4" l="1"/>
  <c r="C409" i="1"/>
  <c r="G408" i="1"/>
  <c r="H408" i="1"/>
  <c r="D641" i="4"/>
  <c r="F639" i="4"/>
  <c r="C633" i="1"/>
  <c r="H287" i="1"/>
  <c r="G287" i="1"/>
  <c r="E278" i="9"/>
  <c r="G286" i="1"/>
  <c r="H286" i="1"/>
  <c r="F415" i="4"/>
  <c r="C410" i="1"/>
  <c r="H407" i="1"/>
  <c r="G407" i="1"/>
  <c r="H629" i="1"/>
  <c r="G629" i="1"/>
  <c r="H630" i="1"/>
  <c r="G630" i="1"/>
  <c r="H8" i="3"/>
  <c r="H984" i="1"/>
  <c r="G984" i="1"/>
  <c r="E642" i="4"/>
  <c r="D634" i="1"/>
  <c r="D642" i="4"/>
  <c r="F640" i="4"/>
  <c r="C634" i="1"/>
  <c r="E641" i="4"/>
  <c r="D633" i="1"/>
  <c r="E646" i="4" l="1"/>
  <c r="D636" i="1"/>
  <c r="H633" i="1"/>
  <c r="G633" i="1"/>
  <c r="E645" i="4"/>
  <c r="D635" i="1"/>
  <c r="H634" i="1"/>
  <c r="G634" i="1"/>
  <c r="D646" i="4"/>
  <c r="F642" i="4"/>
  <c r="C636" i="1"/>
  <c r="G410" i="1"/>
  <c r="H410" i="1"/>
  <c r="E277" i="9"/>
  <c r="B278" i="9"/>
  <c r="H409" i="1"/>
  <c r="G409" i="1"/>
  <c r="M3" i="9"/>
  <c r="I8" i="3"/>
  <c r="D645" i="4"/>
  <c r="F641" i="4"/>
  <c r="C635" i="1"/>
  <c r="H635" i="1" l="1"/>
  <c r="G635" i="1"/>
  <c r="H636" i="1"/>
  <c r="G636" i="1"/>
  <c r="H18" i="3"/>
  <c r="F645" i="4"/>
  <c r="C639" i="1"/>
  <c r="G276" i="9"/>
  <c r="E276" i="9" s="1"/>
  <c r="B276" i="9" s="1"/>
  <c r="H19" i="3"/>
  <c r="F646" i="4"/>
  <c r="C640" i="1"/>
  <c r="I18" i="3"/>
  <c r="D639" i="1"/>
  <c r="I19" i="3"/>
  <c r="D640" i="1"/>
  <c r="H640" i="1" l="1"/>
  <c r="G640" i="1"/>
  <c r="H639" i="1"/>
  <c r="G639" i="1"/>
  <c r="H7" i="3"/>
  <c r="J3" i="9" l="1"/>
  <c r="G274" i="9" l="1"/>
  <c r="M272" i="9"/>
  <c r="L272" i="9"/>
  <c r="H274" i="9"/>
  <c r="H18" i="9"/>
  <c r="G18" i="9"/>
  <c r="E18" i="9" s="1"/>
  <c r="B18" i="9" s="1"/>
  <c r="J11" i="9"/>
  <c r="I13" i="9"/>
  <c r="J7" i="9"/>
  <c r="I9" i="9"/>
  <c r="G15" i="9"/>
  <c r="E15" i="9" s="1"/>
  <c r="J9" i="9"/>
  <c r="H15" i="9"/>
  <c r="K5" i="9"/>
  <c r="J10" i="9"/>
  <c r="M16" i="9"/>
  <c r="I8" i="9"/>
  <c r="M15" i="9"/>
  <c r="I5" i="9"/>
  <c r="K11" i="9"/>
  <c r="H16" i="9"/>
  <c r="J17" i="9"/>
  <c r="J5" i="9"/>
  <c r="L16" i="9"/>
  <c r="F16" i="9" s="1"/>
  <c r="J6" i="9"/>
  <c r="I11" i="9"/>
  <c r="H17" i="9"/>
  <c r="K10" i="9"/>
  <c r="G16" i="9"/>
  <c r="E16" i="9" s="1"/>
  <c r="K7" i="9"/>
  <c r="J12" i="9"/>
  <c r="I6" i="9"/>
  <c r="K12" i="9"/>
  <c r="G17" i="9"/>
  <c r="I7" i="9"/>
  <c r="K13" i="9"/>
  <c r="K6" i="9"/>
  <c r="I17" i="9"/>
  <c r="J8" i="9"/>
  <c r="K8" i="9"/>
  <c r="J13" i="9"/>
  <c r="K9" i="9"/>
  <c r="L15" i="9"/>
  <c r="F15" i="9" s="1"/>
  <c r="I12" i="9"/>
  <c r="E7" i="9" l="1"/>
  <c r="B7" i="9" s="1"/>
  <c r="F272" i="9"/>
  <c r="B272" i="9" s="1"/>
  <c r="E10" i="9"/>
  <c r="B10" i="9" s="1"/>
  <c r="E11" i="9"/>
  <c r="B11" i="9" s="1"/>
  <c r="F14" i="9"/>
  <c r="B16" i="9"/>
  <c r="E12" i="9"/>
  <c r="B12" i="9" s="1"/>
  <c r="E6" i="9"/>
  <c r="B6" i="9" s="1"/>
  <c r="E13" i="9"/>
  <c r="B13" i="9" s="1"/>
  <c r="E5" i="9"/>
  <c r="B15" i="9"/>
  <c r="E9" i="9"/>
  <c r="B9" i="9" s="1"/>
  <c r="E17" i="9"/>
  <c r="B17" i="9" s="1"/>
  <c r="E8" i="9"/>
  <c r="B8" i="9" s="1"/>
  <c r="E274" i="9"/>
  <c r="F20" i="9" l="1"/>
  <c r="F3" i="9" s="1"/>
  <c r="E4" i="9"/>
  <c r="B5" i="9"/>
  <c r="B274" i="9"/>
  <c r="E20" i="9"/>
  <c r="I7" i="3" s="1"/>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<sst xmlns="http://schemas.openxmlformats.org/spreadsheetml/2006/main" count="4360" uniqueCount="3421">
  <si>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</si>
  <si>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</si>
  <si>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</si>
  <si>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</si>
  <si>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</si>
  <si>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</si>
  <si>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</si>
  <si>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</si>
  <si>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</si>
  <si>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</si>
  <si>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</si>
  <si>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</si>
  <si>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</si>
  <si>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</si>
  <si>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</si>
  <si>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</si>
  <si>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</si>
  <si>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</si>
  <si>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</si>
  <si>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</si>
  <si>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</si>
  <si>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</si>
  <si>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</si>
  <si>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</si>
  <si>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</si>
  <si>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</si>
  <si>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</si>
  <si>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</si>
  <si>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</si>
  <si>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</si>
  <si>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</si>
  <si>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</si>
  <si>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</si>
  <si>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</si>
  <si>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</si>
  <si>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</si>
  <si>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</si>
  <si>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</si>
  <si>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</si>
  <si>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</si>
  <si>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</si>
  <si>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</si>
  <si>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</si>
  <si>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</si>
  <si>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</si>
  <si>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</si>
  <si>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</si>
  <si>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</si>
  <si>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16184 - OSNOVNA ŠKOLA Dr. VINKA ŽGANCA VRATIŠINEC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</si>
  <si>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</si>
  <si>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</si>
  <si>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</si>
  <si>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</si>
  <si>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</si>
  <si>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</si>
  <si>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</si>
  <si>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</si>
  <si>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</si>
  <si>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</si>
  <si>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</si>
  <si>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</si>
  <si>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</si>
  <si>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</si>
  <si>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</si>
  <si>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</si>
  <si>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</si>
  <si>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</si>
  <si>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</si>
  <si>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</si>
  <si>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</si>
  <si>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</si>
  <si>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</si>
  <si>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</si>
  <si>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</si>
  <si>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</si>
  <si>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</si>
  <si>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</si>
  <si>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</si>
  <si>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</si>
  <si>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</si>
  <si>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</si>
  <si>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</si>
  <si>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</si>
  <si>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</si>
  <si>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</si>
  <si>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</si>
  <si>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</si>
  <si>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</si>
  <si>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</si>
  <si>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</si>
  <si>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</si>
  <si>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</si>
  <si>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</si>
  <si>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</si>
  <si>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</si>
  <si>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</si>
  <si>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</si>
  <si>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</si>
  <si>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</si>
  <si>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</si>
  <si>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</si>
  <si>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</si>
  <si>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</si>
  <si>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</si>
  <si>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</si>
  <si>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</si>
  <si>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</si>
  <si>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</si>
  <si>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</si>
  <si>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</si>
  <si>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</si>
  <si>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</si>
  <si>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</si>
  <si>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</si>
  <si>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</si>
  <si>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</si>
  <si>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</si>
  <si>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</si>
  <si>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</si>
  <si>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</si>
  <si>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</si>
  <si>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</si>
  <si>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</si>
  <si>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</si>
  <si>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</si>
  <si>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</si>
  <si>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</si>
  <si>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</si>
  <si>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</si>
  <si>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</si>
  <si>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</si>
  <si>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</si>
  <si>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</si>
  <si>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</si>
  <si>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</si>
  <si>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</si>
  <si>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</si>
  <si>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</si>
  <si>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</si>
  <si>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</si>
  <si>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</si>
  <si>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</si>
  <si>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</si>
  <si>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</si>
  <si>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</si>
  <si>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</si>
  <si>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</si>
  <si>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</si>
  <si>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</si>
  <si>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</si>
  <si>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</si>
  <si>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</si>
  <si>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</si>
  <si>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</si>
  <si>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</si>
  <si>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</si>
  <si>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</si>
  <si>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</si>
  <si>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</si>
  <si>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</si>
  <si>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</si>
  <si>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</si>
  <si>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</si>
  <si>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</si>
  <si>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</si>
  <si>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</si>
  <si>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</si>
  <si>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</si>
  <si>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</si>
  <si>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</si>
  <si>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</si>
  <si>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</si>
  <si>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</si>
  <si>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</si>
  <si>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</si>
  <si>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</si>
  <si>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</si>
  <si>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</si>
  <si>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</si>
  <si>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</si>
  <si>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</si>
  <si>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</si>
  <si>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</si>
  <si>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</si>
  <si>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</si>
  <si>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</si>
  <si>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</si>
  <si>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</si>
  <si>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</si>
  <si>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</si>
  <si>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</si>
  <si>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</si>
  <si>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</si>
  <si>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</si>
  <si>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</si>
  <si>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</si>
  <si>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</si>
  <si>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</si>
  <si>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</si>
  <si>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</si>
  <si>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</si>
  <si>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</si>
  <si>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</si>
  <si>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</si>
  <si>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</si>
  <si>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</si>
  <si>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</si>
  <si>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</si>
  <si>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</si>
  <si>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</si>
  <si>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</si>
  <si>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</si>
  <si>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</si>
  <si>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</si>
  <si>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</si>
  <si>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</si>
  <si>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</si>
  <si>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</si>
  <si>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</si>
  <si>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</si>
  <si>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</si>
  <si>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</si>
  <si>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</si>
  <si>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</si>
  <si>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</si>
  <si>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</si>
  <si>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</si>
  <si>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</si>
  <si>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</si>
  <si>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</si>
  <si>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</si>
  <si>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</si>
  <si>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</si>
  <si>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</si>
  <si>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</si>
  <si>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</si>
  <si>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</si>
  <si>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</si>
  <si>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</si>
  <si>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</si>
  <si>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</si>
  <si>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</si>
  <si>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</si>
  <si>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</si>
  <si>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</si>
  <si>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</si>
  <si>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</si>
  <si>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</si>
  <si>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</si>
  <si>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</si>
  <si>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</si>
  <si>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</si>
  <si>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</si>
  <si>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</si>
  <si>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</si>
  <si>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</si>
  <si>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</si>
  <si>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</si>
  <si>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</si>
  <si>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</si>
  <si>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</si>
  <si>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</si>
  <si>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</si>
  <si>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</si>
  <si>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</si>
  <si>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</si>
  <si>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</si>
  <si>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</si>
  <si>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</si>
  <si>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</si>
  <si>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</si>
  <si>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</si>
  <si>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</si>
  <si>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</si>
  <si>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</si>
  <si>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</si>
  <si>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</si>
  <si>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</si>
  <si>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</si>
  <si>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</si>
  <si>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</si>
  <si>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</si>
  <si>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</si>
  <si>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</si>
  <si>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</si>
  <si>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</si>
  <si>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</si>
  <si>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</si>
  <si>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</si>
  <si>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</si>
  <si>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</si>
  <si>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</si>
  <si>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</si>
  <si>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</si>
  <si>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</si>
  <si>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</si>
  <si>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</si>
  <si>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</si>
  <si>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</si>
  <si>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</si>
  <si>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</si>
  <si>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</si>
  <si>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</si>
  <si>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</si>
  <si>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</si>
  <si>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</si>
  <si>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</si>
  <si>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</si>
  <si>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</si>
  <si>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</si>
  <si>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</si>
  <si>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</si>
  <si>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</si>
  <si>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</si>
  <si>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</si>
  <si>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</si>
  <si>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</si>
  <si>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</si>
  <si>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</si>
  <si>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</si>
  <si>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</si>
  <si>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</si>
  <si>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</si>
  <si>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</si>
  <si>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</si>
  <si>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</si>
  <si>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</si>
  <si>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</si>
  <si>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</si>
  <si>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</si>
  <si>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</si>
  <si>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</si>
  <si>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</si>
  <si>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</si>
  <si>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</si>
  <si>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</si>
  <si>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</si>
  <si>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</si>
  <si>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</si>
  <si>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</si>
  <si>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</si>
  <si>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</si>
  <si>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</si>
  <si>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</si>
  <si>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</si>
  <si>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</si>
  <si>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</si>
  <si>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</si>
  <si>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</si>
  <si>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</si>
  <si>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</si>
  <si>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</si>
  <si>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</si>
  <si>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</si>
  <si>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</si>
  <si>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</si>
  <si>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</si>
  <si>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</si>
  <si>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</si>
  <si>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</si>
  <si>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</si>
  <si>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</si>
  <si>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</si>
  <si>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</si>
  <si>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</si>
  <si>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</si>
  <si>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</si>
  <si>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</si>
  <si>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</si>
  <si>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</si>
  <si>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</si>
  <si>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</si>
  <si>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</si>
  <si>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</si>
  <si>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</si>
  <si>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</si>
  <si>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</si>
  <si>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</si>
  <si>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</si>
  <si>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</si>
  <si>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</si>
  <si>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</si>
  <si>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</si>
  <si>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</si>
  <si>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</si>
  <si>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</si>
  <si>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</si>
  <si>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</si>
  <si>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</si>
  <si>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</si>
  <si>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</si>
  <si>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</si>
  <si>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</si>
  <si>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</si>
  <si>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</si>
  <si>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</si>
  <si>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</si>
  <si>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</si>
  <si>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</si>
  <si>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</si>
  <si>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</si>
  <si>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</si>
  <si>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</si>
  <si>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</si>
  <si>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</si>
  <si>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</si>
  <si>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</si>
  <si>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</si>
  <si>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</si>
  <si>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</si>
  <si>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</si>
  <si>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</si>
  <si>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</si>
  <si>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</si>
  <si>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</si>
  <si>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</si>
  <si>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</si>
  <si>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</si>
  <si>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</si>
  <si>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</si>
  <si>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</si>
  <si>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</si>
  <si>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</si>
  <si>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</si>
  <si>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</si>
  <si>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</si>
  <si>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</si>
  <si>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</si>
  <si>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</si>
  <si>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</si>
  <si>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</si>
  <si>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</si>
  <si>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</si>
  <si>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</si>
  <si>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</si>
  <si>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</si>
  <si>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</si>
  <si>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</si>
  <si>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</si>
  <si>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</si>
  <si>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</si>
  <si>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</si>
  <si>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</si>
  <si>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</si>
  <si>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</si>
  <si>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</si>
  <si>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</si>
  <si>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</si>
  <si>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</si>
  <si>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</si>
  <si>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</si>
  <si>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</si>
  <si>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</si>
  <si>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</si>
  <si>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</si>
  <si>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</si>
  <si>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</si>
  <si>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</si>
  <si>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</si>
  <si>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</si>
  <si>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</si>
  <si>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</si>
  <si>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</si>
  <si>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</si>
  <si>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</si>
  <si>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</si>
  <si>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</si>
  <si>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</si>
  <si>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</si>
  <si>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</si>
  <si>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</si>
  <si>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</si>
  <si>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</si>
  <si>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</si>
  <si>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</si>
  <si>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</si>
  <si>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</si>
  <si>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</si>
  <si>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</si>
  <si>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</si>
  <si>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</si>
  <si>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</si>
  <si>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</si>
  <si>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</si>
  <si>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</si>
  <si>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</si>
  <si>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</si>
  <si>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</si>
  <si>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</si>
  <si>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</si>
  <si>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</si>
  <si>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</si>
  <si>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</si>
  <si>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</si>
  <si>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</si>
  <si>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</si>
  <si>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</si>
  <si>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</si>
  <si>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</si>
  <si>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</si>
  <si>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</si>
  <si>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</si>
  <si>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</si>
  <si>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</si>
  <si>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</si>
  <si>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</si>
  <si>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</si>
  <si>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</si>
  <si>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</si>
  <si>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</si>
  <si>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</si>
  <si>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</si>
  <si>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</si>
  <si>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</si>
  <si>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</si>
  <si>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</si>
  <si>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</si>
  <si>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</si>
  <si>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</si>
  <si>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</si>
  <si>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</si>
  <si>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</si>
  <si>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</si>
  <si>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</si>
  <si>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</si>
  <si>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</si>
  <si>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</si>
  <si>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</si>
  <si>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</si>
  <si>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</si>
  <si>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</si>
  <si>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</si>
  <si>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</si>
  <si>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</si>
  <si>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</si>
  <si>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</si>
  <si>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</si>
  <si>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</si>
  <si>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</si>
  <si>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</si>
  <si>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</si>
  <si>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</si>
  <si>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</si>
  <si>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</si>
  <si>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</si>
  <si>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</si>
  <si>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</si>
  <si>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</si>
  <si>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</si>
  <si>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</si>
  <si>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</si>
  <si>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</si>
  <si>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</si>
  <si>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</si>
  <si>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</si>
  <si>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</si>
  <si>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</si>
  <si>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</si>
  <si>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</si>
  <si>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</si>
  <si>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</si>
  <si>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</si>
  <si>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</si>
  <si>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</si>
  <si>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</si>
  <si>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</si>
  <si>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</si>
  <si>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</si>
  <si>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</si>
  <si>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</si>
  <si>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</si>
  <si>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</si>
  <si>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</si>
  <si>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</si>
  <si>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</si>
  <si>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</si>
  <si>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</si>
  <si>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</si>
  <si>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</si>
  <si>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</si>
  <si>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</si>
  <si>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</si>
  <si>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</si>
  <si>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</si>
  <si>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</si>
  <si>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</si>
  <si>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</si>
  <si>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</si>
  <si>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</si>
  <si>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</si>
  <si>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</si>
  <si>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</si>
  <si>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</si>
  <si>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</si>
  <si>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</si>
  <si>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</si>
  <si>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</si>
  <si>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</si>
  <si>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</si>
  <si>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</si>
  <si>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</si>
  <si>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</si>
  <si>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</si>
  <si>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</si>
  <si>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</si>
  <si>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</si>
  <si>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</si>
  <si>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</si>
  <si>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</si>
  <si>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</si>
  <si>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</si>
  <si>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</si>
  <si>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</si>
  <si>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</si>
  <si>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</si>
  <si>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</si>
  <si>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</si>
  <si>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</si>
  <si>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</si>
  <si>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</si>
  <si>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</si>
  <si>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</si>
  <si>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</si>
  <si>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</si>
  <si>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</si>
  <si>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</si>
  <si>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</si>
  <si>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</si>
  <si>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</si>
  <si>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</si>
  <si>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</si>
  <si>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</si>
  <si>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</si>
  <si>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</si>
  <si>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</si>
  <si>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</si>
  <si>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</si>
  <si>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</si>
  <si>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</si>
  <si>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</si>
  <si>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</si>
  <si>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</si>
  <si>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</si>
  <si>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</si>
  <si>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</si>
  <si>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</si>
  <si>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</si>
  <si>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</si>
  <si>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</si>
  <si>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</si>
  <si>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</si>
  <si>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</si>
  <si>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</si>
  <si>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</si>
  <si>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</si>
  <si>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</si>
  <si>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</si>
  <si>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</si>
  <si>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</si>
  <si>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</si>
  <si>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</si>
  <si>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</si>
  <si>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</si>
  <si>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</si>
  <si>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</si>
  <si>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</si>
  <si>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</si>
  <si>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</si>
  <si>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</si>
  <si>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</si>
  <si>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</si>
  <si>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</si>
  <si>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</si>
  <si>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</si>
  <si>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</si>
  <si>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</si>
  <si>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</si>
  <si>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</si>
  <si>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</si>
  <si>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</si>
  <si>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</si>
  <si>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</si>
  <si>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</si>
  <si>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</si>
  <si>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</si>
  <si>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</si>
  <si>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</si>
  <si>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</si>
  <si>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</si>
  <si>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</si>
  <si>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</si>
  <si>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</si>
  <si>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</si>
  <si>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</si>
  <si>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</si>
  <si>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</si>
  <si>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</si>
  <si>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</si>
  <si>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</si>
  <si>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</si>
  <si>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</si>
  <si>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</si>
  <si>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</si>
  <si>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</si>
  <si>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</si>
  <si>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</si>
  <si>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</si>
  <si>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</si>
  <si>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</si>
  <si>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</si>
  <si>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</si>
  <si>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</si>
  <si>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</si>
  <si>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</si>
  <si>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</si>
  <si>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</si>
  <si>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</si>
  <si>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</si>
  <si>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</si>
  <si>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</si>
  <si>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</si>
  <si>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</si>
  <si>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</si>
  <si>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</si>
  <si>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</si>
  <si>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</si>
  <si>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</si>
  <si>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</si>
  <si>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</si>
  <si>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</si>
  <si>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</si>
  <si>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</si>
  <si>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</si>
  <si>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</si>
  <si>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</si>
  <si>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</si>
  <si>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</si>
  <si>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</si>
  <si>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</si>
  <si>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</si>
  <si>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</si>
  <si>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</si>
  <si>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</si>
  <si>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</si>
  <si>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</si>
  <si>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</si>
  <si>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</si>
  <si>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</si>
  <si>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</si>
  <si>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</si>
  <si>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</si>
  <si>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</si>
  <si>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</si>
  <si>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</si>
  <si>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</si>
  <si>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</si>
  <si>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</si>
  <si>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</si>
  <si>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</si>
  <si>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</si>
  <si>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</si>
  <si>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</si>
  <si>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</si>
  <si>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</si>
  <si>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</si>
  <si>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</si>
  <si>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</si>
  <si>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</si>
  <si>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</si>
  <si>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</si>
  <si>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</si>
  <si>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</si>
  <si>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</si>
  <si>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</si>
  <si>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</si>
  <si>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</si>
  <si>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</si>
  <si>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</si>
  <si>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</si>
  <si>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</si>
  <si>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</si>
  <si>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</si>
  <si>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</si>
  <si>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</si>
  <si>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</si>
  <si>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</si>
  <si>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</si>
  <si>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</si>
  <si>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</si>
  <si>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</si>
  <si>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</si>
  <si>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</si>
  <si>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</si>
  <si>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</si>
  <si>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</si>
  <si>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</si>
  <si>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</si>
  <si>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</si>
  <si>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</si>
  <si>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</si>
  <si>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</si>
  <si>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</si>
  <si>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</si>
  <si>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</si>
  <si>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</si>
  <si>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</si>
  <si>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</si>
  <si>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</si>
  <si>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</si>
  <si>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</si>
  <si>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</si>
  <si>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</si>
  <si>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</si>
  <si>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</si>
  <si>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</si>
  <si>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</si>
  <si>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</si>
  <si>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</si>
  <si>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</si>
  <si>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</si>
  <si>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</si>
  <si>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</si>
  <si>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</si>
  <si>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</si>
  <si>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</si>
  <si>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</si>
  <si>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</si>
  <si>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</si>
  <si>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</si>
  <si>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</si>
  <si>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</si>
  <si>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</si>
  <si>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</si>
  <si>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</si>
  <si>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</si>
  <si>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</si>
  <si>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</si>
  <si>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</si>
  <si>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</si>
  <si>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</si>
  <si>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</si>
  <si>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</si>
  <si>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</si>
  <si>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</si>
  <si>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</si>
  <si>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</si>
  <si>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</si>
  <si>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</si>
  <si>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</si>
  <si>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</si>
  <si>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</si>
  <si>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</si>
  <si>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</si>
  <si>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</si>
  <si>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</si>
  <si>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</si>
  <si>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</si>
  <si>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</si>
  <si>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</si>
  <si>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</si>
  <si>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</si>
  <si>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</si>
  <si>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</si>
  <si>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</si>
  <si>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</si>
  <si>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</si>
  <si>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</si>
  <si>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</si>
  <si>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</si>
  <si>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</si>
  <si>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</si>
  <si>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</si>
  <si>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</si>
  <si>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</si>
  <si>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</si>
  <si>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</si>
  <si>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</si>
  <si>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</si>
  <si>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</si>
  <si>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</si>
  <si>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</si>
  <si>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</si>
  <si>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</si>
  <si>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</si>
  <si>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</si>
  <si>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</si>
  <si>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</si>
  <si>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</si>
  <si>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</si>
  <si>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</si>
  <si>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</si>
  <si>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</si>
  <si>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</si>
  <si>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</si>
  <si>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</si>
  <si>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</si>
  <si>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</si>
  <si>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</si>
  <si>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</si>
  <si>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</si>
  <si>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</si>
  <si>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</si>
  <si>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</si>
  <si>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</si>
  <si>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</si>
  <si>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</si>
  <si>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</si>
  <si>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</si>
  <si>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</si>
  <si>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</si>
  <si>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</si>
  <si>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</si>
  <si>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</si>
  <si>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</si>
  <si>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</si>
  <si>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</si>
  <si>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</si>
  <si>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</si>
  <si>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</si>
  <si>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</si>
  <si>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</si>
  <si>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</si>
  <si>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</si>
  <si>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</si>
  <si>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</si>
  <si>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</si>
  <si>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</si>
  <si>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</si>
  <si>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</si>
  <si>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</si>
  <si>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</si>
  <si>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</si>
  <si>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</si>
  <si>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</si>
  <si>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</si>
  <si>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</si>
  <si>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</si>
  <si>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</si>
  <si>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</si>
  <si>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</si>
  <si>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</si>
  <si>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</si>
  <si>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</si>
  <si>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</si>
  <si>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</si>
  <si>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</si>
  <si>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</si>
  <si>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</si>
  <si>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</si>
  <si>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</si>
  <si>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</si>
  <si>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</si>
  <si>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</si>
  <si>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</si>
  <si>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</si>
  <si>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</si>
  <si>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</si>
  <si>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</si>
  <si>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</si>
  <si>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</si>
  <si>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</si>
  <si>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</si>
  <si>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</si>
  <si>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</si>
  <si>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</si>
  <si>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</si>
  <si>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</si>
  <si>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</si>
  <si>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</si>
  <si>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</si>
  <si>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</si>
  <si>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</si>
  <si>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</si>
  <si>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</si>
  <si>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</si>
  <si>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</si>
  <si>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</si>
  <si>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</si>
  <si>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</si>
  <si>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</si>
  <si>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</si>
  <si>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</si>
  <si>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</si>
  <si>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</si>
  <si>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</si>
  <si>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</si>
  <si>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</si>
  <si>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</si>
  <si>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</si>
  <si>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</si>
  <si>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</si>
  <si>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</si>
  <si>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</si>
  <si>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</si>
  <si>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</si>
  <si>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</si>
  <si>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</si>
  <si>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</si>
  <si>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</si>
  <si>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</si>
  <si>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</si>
  <si>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</si>
  <si>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</si>
  <si>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</si>
  <si>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</si>
  <si>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</si>
  <si>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</si>
  <si>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</si>
  <si>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</si>
  <si>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</si>
  <si>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</si>
  <si>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</si>
  <si>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</si>
  <si>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</si>
  <si>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</si>
  <si>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</si>
  <si>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</si>
  <si>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</si>
  <si>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</si>
  <si>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</si>
  <si>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</si>
  <si>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</si>
  <si>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</si>
  <si>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</si>
  <si>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</si>
  <si>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</si>
  <si>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</si>
  <si>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</si>
  <si>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</si>
  <si>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</si>
  <si>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</si>
  <si>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</si>
  <si>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</si>
  <si>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</si>
  <si>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</si>
  <si>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</si>
  <si>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</si>
  <si>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</si>
  <si>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</si>
  <si>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</si>
  <si>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</si>
  <si>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</si>
  <si>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</si>
  <si>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</si>
  <si>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</si>
  <si>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</si>
  <si>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</si>
  <si>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</si>
  <si>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</si>
  <si>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</si>
  <si>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</si>
  <si>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</si>
  <si>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</si>
  <si>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</si>
  <si>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</si>
  <si>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</si>
  <si>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</si>
  <si>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</si>
  <si>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</si>
  <si>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</si>
  <si>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</si>
  <si>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</si>
  <si>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</si>
  <si>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</si>
  <si>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</si>
  <si>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</si>
  <si>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</si>
  <si>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</si>
  <si>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</si>
  <si>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</si>
  <si>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</si>
  <si>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</si>
  <si>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</si>
  <si>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</si>
  <si>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</si>
  <si>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</si>
  <si>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</si>
  <si>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</si>
  <si>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</si>
  <si>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</si>
  <si>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</si>
  <si>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</si>
  <si>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</si>
  <si>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</si>
  <si>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</si>
  <si>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</si>
  <si>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</si>
  <si>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</si>
  <si>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</si>
  <si>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</si>
  <si>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</si>
  <si>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</si>
  <si>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</si>
  <si>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</si>
  <si>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</si>
  <si>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</si>
  <si>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</si>
  <si>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</si>
  <si>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</si>
  <si>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</si>
  <si>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</si>
  <si>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</si>
  <si>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</si>
  <si>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</si>
  <si>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</si>
  <si>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</si>
  <si>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</si>
  <si>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</si>
  <si>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</si>
  <si>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</si>
  <si>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</si>
  <si>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</si>
  <si>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</si>
  <si>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</si>
  <si>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</si>
  <si>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</si>
  <si>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</si>
  <si>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</si>
  <si>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</si>
  <si>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</si>
  <si>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</si>
  <si>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</si>
  <si>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</si>
  <si>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</si>
  <si>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</si>
  <si>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</si>
  <si>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</si>
  <si>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</si>
  <si>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</si>
  <si>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</si>
  <si>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</si>
  <si>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</si>
  <si>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</si>
  <si>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</si>
  <si>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</si>
  <si>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</si>
  <si>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</si>
  <si>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</si>
  <si>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</si>
  <si>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</si>
  <si>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</si>
  <si>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</si>
  <si>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</si>
  <si>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</si>
  <si>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</si>
  <si>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</si>
  <si>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</si>
  <si>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</si>
  <si>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</si>
  <si>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</si>
  <si>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</si>
  <si>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</si>
  <si>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</si>
  <si>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</si>
  <si>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</si>
  <si>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</si>
  <si>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</si>
  <si>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</si>
  <si>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</si>
  <si>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</si>
  <si>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</si>
  <si>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</si>
  <si>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</si>
  <si>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</si>
  <si>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</si>
  <si>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</si>
  <si>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</si>
  <si>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</si>
  <si>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</si>
  <si>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</si>
  <si>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</si>
  <si>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</si>
  <si>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</si>
  <si>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</si>
  <si>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</si>
  <si>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</si>
  <si>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</si>
  <si>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</si>
  <si>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</si>
  <si>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</si>
  <si>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</si>
  <si>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</si>
  <si>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</si>
  <si>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</si>
  <si>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</si>
  <si>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</si>
  <si>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</si>
  <si>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</si>
  <si>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</si>
  <si>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</si>
  <si>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</si>
  <si>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</si>
  <si>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</si>
  <si>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</si>
  <si>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</si>
  <si>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</si>
  <si>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</si>
  <si>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</si>
  <si>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</si>
  <si>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</si>
  <si>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</si>
  <si>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</si>
  <si>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</si>
  <si>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</si>
  <si>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</si>
  <si>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</si>
  <si>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</si>
  <si>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</si>
  <si>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</si>
  <si>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</si>
  <si>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</si>
  <si>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</si>
  <si>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</si>
  <si>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</si>
  <si>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</si>
  <si>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</si>
  <si>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</si>
  <si>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</si>
  <si>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</si>
  <si>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</si>
  <si>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</si>
  <si>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</si>
  <si>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</si>
  <si>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</si>
  <si>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</si>
  <si>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</si>
  <si>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</si>
  <si>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</si>
  <si>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</si>
  <si>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</si>
  <si>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</si>
  <si>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</si>
  <si>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</si>
  <si>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</si>
  <si>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</si>
  <si>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</si>
  <si>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</si>
  <si>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</si>
  <si>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</si>
  <si>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</si>
  <si>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</si>
  <si>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</si>
  <si>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</si>
  <si>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</si>
  <si>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</si>
  <si>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</si>
  <si>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</si>
  <si>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</si>
  <si>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</si>
  <si>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</si>
  <si>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</si>
  <si>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</si>
  <si>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</si>
  <si>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</si>
  <si>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</si>
  <si>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</si>
  <si>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</si>
  <si>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</si>
  <si>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</si>
  <si>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</si>
  <si>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</si>
  <si>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</si>
  <si>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</si>
  <si>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</si>
  <si>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</si>
  <si>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</si>
  <si>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</si>
  <si>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</si>
  <si>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</si>
  <si>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</si>
  <si>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</si>
  <si>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</si>
  <si>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</si>
  <si>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</si>
  <si>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</si>
  <si>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</si>
  <si>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</si>
  <si>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</si>
  <si>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</si>
  <si>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</si>
  <si>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</si>
  <si>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</si>
  <si>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</si>
  <si>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</si>
  <si>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</si>
  <si>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</si>
  <si>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</si>
  <si>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</si>
  <si>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</si>
  <si>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</si>
  <si>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</si>
  <si>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</si>
  <si>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</si>
  <si>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</si>
  <si>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</si>
  <si>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</si>
  <si>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</si>
  <si>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</si>
  <si>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</si>
  <si>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</si>
  <si>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</si>
  <si>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</si>
  <si>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</si>
  <si>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</si>
  <si>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</si>
  <si>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</si>
  <si>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</si>
  <si>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</si>
  <si>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</si>
  <si>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</si>
  <si>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</si>
  <si>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</si>
  <si>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</si>
  <si>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</si>
  <si>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</si>
  <si>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</si>
  <si>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</si>
  <si>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</si>
  <si>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</si>
  <si>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</si>
  <si>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</si>
  <si>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</si>
  <si>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</si>
  <si>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</si>
  <si>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</si>
  <si>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</si>
  <si>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</si>
  <si>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</si>
  <si>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</si>
  <si>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</si>
  <si>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</si>
  <si>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</si>
  <si>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</si>
  <si>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</si>
  <si>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</si>
  <si>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</si>
  <si>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</si>
  <si>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</si>
  <si>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</si>
  <si>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</si>
  <si>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</si>
  <si>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</si>
  <si>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</si>
  <si>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</si>
  <si>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</si>
  <si>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</si>
  <si>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</si>
  <si>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</si>
  <si>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</si>
  <si>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</si>
  <si>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</si>
  <si>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</si>
  <si>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</si>
  <si>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</si>
  <si>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</si>
  <si>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</si>
  <si>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</si>
  <si>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</si>
  <si>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</si>
  <si>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</si>
  <si>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</si>
  <si>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</si>
  <si>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</si>
  <si>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</si>
  <si>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</si>
  <si>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</si>
  <si>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</si>
  <si>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</si>
  <si>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</si>
  <si>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</si>
  <si>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</si>
  <si>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</si>
  <si>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</si>
  <si>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</si>
  <si>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</si>
  <si>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</si>
  <si>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</si>
  <si>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</si>
  <si>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</si>
  <si>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</si>
  <si>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</si>
  <si>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</si>
  <si>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</si>
  <si>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</si>
  <si>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</si>
  <si>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</si>
  <si>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</si>
  <si>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</si>
  <si>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</si>
  <si>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</si>
  <si>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</si>
  <si>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</si>
  <si>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</si>
  <si>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</si>
  <si>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</si>
  <si>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</si>
  <si>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</si>
  <si>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</si>
  <si>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</si>
  <si>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</si>
  <si>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</si>
  <si>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</si>
  <si>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</si>
  <si>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</si>
  <si>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</si>
  <si>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</si>
  <si>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</si>
  <si>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</si>
  <si>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</si>
  <si>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</si>
  <si>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</si>
  <si>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</si>
  <si>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</si>
  <si>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</si>
  <si>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</si>
  <si>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</si>
  <si>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</si>
  <si>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</si>
  <si>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</si>
  <si>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</si>
  <si>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</si>
  <si>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</si>
  <si>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</si>
  <si>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</si>
  <si>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</si>
  <si>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</si>
  <si>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</si>
  <si>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</si>
  <si>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</si>
  <si>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</si>
  <si>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</si>
  <si>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</si>
  <si>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</si>
  <si>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</si>
  <si>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</si>
  <si>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</si>
  <si>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</si>
  <si>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</si>
  <si>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</si>
  <si>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</si>
  <si>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</si>
  <si>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</si>
  <si>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</si>
  <si>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</si>
  <si>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</si>
  <si>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</si>
  <si>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</si>
  <si>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</si>
  <si>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</si>
  <si>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</si>
  <si>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</si>
  <si>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</si>
  <si>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</si>
  <si>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</si>
  <si>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</si>
  <si>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</si>
  <si>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</si>
  <si>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</si>
  <si>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</si>
  <si>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</si>
  <si>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</si>
  <si>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</si>
  <si>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</si>
  <si>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</si>
  <si>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</si>
  <si>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</si>
  <si>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</si>
  <si>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</si>
  <si>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</si>
  <si>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</si>
  <si>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</si>
  <si>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</si>
  <si>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</si>
  <si>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</si>
  <si>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</si>
  <si>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</si>
  <si>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</si>
  <si>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</si>
  <si>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</si>
  <si>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</si>
  <si>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</si>
  <si>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</si>
  <si>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</si>
  <si>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</si>
  <si>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</si>
  <si>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</si>
  <si>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</si>
  <si>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</si>
  <si>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</si>
  <si>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</si>
  <si>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</si>
  <si>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</si>
  <si>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</si>
  <si>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</si>
  <si>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</si>
  <si>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</si>
  <si>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</si>
  <si>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</si>
  <si>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</si>
  <si>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</si>
  <si>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</si>
  <si>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</si>
  <si>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</si>
  <si>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</si>
  <si>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</si>
  <si>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</si>
  <si>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</si>
  <si>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</si>
  <si>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</si>
  <si>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</si>
  <si>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</si>
  <si>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</si>
  <si>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</si>
  <si>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</si>
  <si>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</si>
  <si>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</si>
  <si>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</si>
  <si>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</si>
  <si>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</si>
  <si>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</si>
  <si>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</si>
  <si>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</si>
  <si>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</si>
  <si>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</si>
  <si>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</si>
  <si>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</si>
  <si>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</si>
  <si>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</si>
  <si>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</si>
  <si>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</si>
  <si>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</si>
  <si>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</si>
  <si>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</si>
  <si>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</si>
  <si>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</si>
  <si>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</si>
  <si>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</si>
  <si>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</si>
  <si>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</si>
  <si>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</si>
  <si>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</si>
  <si>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</si>
  <si>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</si>
  <si>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</si>
  <si>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</si>
  <si>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</si>
  <si>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</si>
  <si>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</si>
  <si>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</si>
  <si>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</si>
  <si>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</si>
  <si>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</si>
  <si>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</si>
  <si>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</si>
  <si>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</si>
  <si>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</si>
  <si>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</si>
  <si>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</si>
  <si>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</si>
  <si>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</si>
  <si>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</si>
  <si>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</si>
  <si>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</si>
  <si>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</si>
  <si>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</si>
  <si>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</si>
  <si>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</si>
  <si>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</si>
  <si>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</si>
  <si>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</si>
  <si>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</si>
  <si>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</si>
  <si>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</si>
  <si>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</si>
  <si>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</si>
  <si>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</si>
  <si>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</si>
  <si>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</si>
  <si>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</si>
  <si>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</si>
  <si>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</si>
  <si>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</si>
  <si>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</si>
  <si>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</si>
  <si>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</si>
  <si>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</si>
  <si>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</si>
  <si>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</si>
  <si>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</si>
  <si>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</si>
  <si>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</si>
  <si>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</si>
  <si>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</si>
  <si>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</si>
  <si>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</si>
  <si>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</si>
  <si>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</si>
  <si>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</si>
  <si>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</si>
  <si>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</si>
  <si>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</si>
  <si>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</si>
  <si>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</si>
  <si>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</si>
  <si>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</si>
  <si>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</si>
  <si>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</si>
  <si>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</si>
  <si>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</si>
  <si>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</si>
  <si>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</si>
  <si>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</si>
  <si>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</si>
  <si>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</si>
  <si>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</si>
  <si>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</si>
  <si>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</si>
  <si>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</si>
  <si>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</si>
  <si>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</si>
  <si>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</si>
  <si>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</si>
  <si>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</si>
  <si>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</si>
  <si>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</si>
  <si>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</si>
  <si>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</si>
  <si>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</si>
  <si>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</si>
  <si>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</si>
  <si>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</si>
  <si>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</si>
  <si>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</si>
  <si>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</si>
  <si>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</si>
  <si>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</si>
  <si>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</si>
  <si>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</si>
  <si>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</si>
  <si>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</si>
  <si>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</si>
  <si>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</si>
  <si>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</si>
  <si>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</si>
  <si>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</si>
  <si>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</si>
  <si>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</si>
  <si>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</si>
  <si>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</si>
  <si>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</si>
  <si>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</si>
  <si>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</si>
  <si>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</si>
  <si>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</si>
  <si>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</si>
  <si>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</si>
  <si>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</si>
  <si>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</si>
  <si>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</si>
  <si>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</si>
  <si>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</si>
  <si>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</si>
  <si>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</si>
  <si>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</si>
  <si>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</si>
  <si>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</si>
  <si>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</si>
  <si>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</si>
  <si>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</si>
  <si>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</si>
  <si>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</si>
  <si>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</si>
  <si>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</si>
  <si>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</si>
  <si>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</si>
  <si>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</si>
  <si>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</si>
  <si>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</si>
  <si>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</si>
  <si>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</si>
  <si>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</si>
  <si>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</si>
  <si>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</si>
  <si>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</si>
  <si>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</si>
  <si>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</si>
  <si>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</si>
  <si>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</si>
  <si>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</si>
  <si>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</si>
  <si>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</si>
  <si>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</si>
  <si>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</si>
  <si>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</si>
  <si>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</si>
  <si>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</si>
  <si>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</si>
  <si>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</si>
  <si>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</si>
  <si>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</si>
  <si>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</si>
  <si>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</si>
  <si>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</si>
  <si>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</si>
  <si>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</si>
  <si>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</si>
  <si>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</si>
  <si>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</si>
  <si>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</si>
  <si>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</si>
  <si>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</si>
  <si>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</si>
  <si>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</si>
  <si>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</si>
  <si>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</si>
  <si>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</si>
  <si>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</si>
  <si>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</si>
  <si>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</si>
  <si>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</si>
  <si>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</si>
  <si>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</si>
  <si>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</si>
  <si>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</si>
  <si>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</si>
  <si>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</si>
  <si>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</si>
  <si>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</si>
  <si>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</si>
  <si>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</si>
  <si>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</si>
  <si>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</si>
  <si>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</si>
  <si>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</si>
  <si>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</si>
  <si>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</si>
  <si>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</si>
  <si>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</si>
  <si>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</si>
  <si>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</si>
  <si>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</si>
  <si>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</si>
  <si>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</si>
  <si>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</si>
  <si>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</si>
  <si>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</si>
  <si>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</si>
  <si>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</si>
  <si>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</si>
  <si>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</si>
  <si>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</si>
  <si>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</si>
  <si>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</si>
  <si>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</si>
  <si>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</si>
  <si>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</si>
  <si>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</si>
  <si>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</si>
  <si>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</si>
  <si>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</si>
  <si>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</si>
  <si>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</si>
  <si>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</si>
  <si>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</si>
  <si>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</si>
  <si>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</si>
  <si>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</si>
  <si>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</si>
  <si>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</si>
  <si>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</si>
  <si>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</si>
  <si>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</si>
  <si>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</si>
  <si>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</si>
  <si>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</si>
  <si>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</si>
  <si>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</si>
  <si>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</si>
  <si>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</si>
  <si>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</si>
  <si>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</si>
  <si>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</si>
  <si>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</si>
  <si>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</si>
  <si>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</si>
  <si>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</si>
  <si>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</si>
  <si>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</si>
  <si>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</si>
  <si>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</si>
  <si>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</si>
  <si>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</si>
  <si>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</si>
  <si>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</si>
  <si>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</si>
  <si>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</si>
  <si>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</si>
  <si>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</si>
  <si>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</si>
  <si>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</si>
  <si>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</si>
  <si>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</si>
  <si>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</si>
  <si>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</si>
  <si>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</si>
  <si>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</si>
  <si>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</si>
  <si>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</si>
  <si>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</si>
  <si>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</si>
  <si>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</si>
  <si>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</si>
  <si>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</si>
  <si>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</si>
  <si>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</si>
  <si>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</si>
  <si>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</si>
  <si>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</si>
  <si>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</si>
  <si>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</si>
  <si>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</si>
  <si>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</si>
  <si>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</si>
  <si>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</si>
  <si>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</si>
  <si>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</si>
  <si>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</si>
  <si>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</si>
  <si>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</si>
  <si>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</si>
  <si>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</si>
  <si>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</si>
  <si>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</si>
  <si>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</si>
  <si>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</si>
  <si>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</si>
  <si>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</si>
  <si>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</si>
  <si>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</si>
  <si>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</si>
  <si>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</si>
  <si>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</si>
  <si>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</si>
  <si>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</si>
  <si>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</si>
  <si>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</si>
  <si>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</si>
  <si>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</si>
  <si>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</si>
  <si>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</si>
  <si>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</si>
  <si>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</si>
  <si>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</si>
  <si>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</si>
  <si>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</si>
  <si>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</si>
  <si>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</si>
  <si>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</si>
  <si>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</si>
  <si>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</si>
  <si>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</si>
  <si>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</si>
  <si>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</si>
  <si>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</si>
  <si>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</si>
  <si>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</si>
  <si>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</si>
  <si>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</si>
  <si>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</si>
  <si>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</si>
  <si>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</si>
  <si>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</si>
  <si>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</si>
  <si>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</si>
  <si>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</si>
  <si>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</si>
  <si>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</si>
  <si>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</si>
  <si>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</si>
  <si>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</si>
  <si>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</si>
  <si>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</si>
  <si>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</si>
  <si>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</si>
  <si>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</si>
  <si>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</si>
  <si>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</si>
  <si>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</si>
  <si>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</si>
  <si>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</si>
  <si>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</si>
  <si>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</si>
  <si>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</si>
  <si>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</si>
  <si>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</si>
  <si>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</si>
  <si>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</si>
  <si>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</si>
  <si>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</si>
  <si>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</si>
  <si>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</si>
  <si>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</si>
  <si>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</si>
  <si>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</si>
  <si>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</si>
  <si>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</si>
  <si>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</si>
  <si>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</si>
  <si>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</si>
  <si>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</si>
  <si>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</si>
  <si>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</si>
  <si>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</si>
  <si>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</si>
  <si>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</si>
  <si>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</si>
  <si>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</si>
  <si>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</si>
  <si>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</si>
  <si>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</si>
  <si>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</si>
  <si>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</si>
  <si>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</si>
  <si>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</si>
  <si>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</si>
  <si>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</si>
  <si>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</si>
  <si>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</si>
  <si>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</si>
  <si>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</si>
  <si>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</si>
  <si>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</si>
  <si>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</si>
  <si>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</si>
  <si>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</si>
  <si>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</si>
  <si>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</si>
  <si>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</si>
  <si>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</si>
  <si>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</si>
  <si>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</si>
  <si>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</si>
  <si>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</si>
  <si>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</si>
  <si>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</si>
  <si>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</si>
  <si>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</si>
  <si>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</si>
  <si>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</si>
  <si>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</si>
  <si>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</si>
  <si>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</si>
  <si>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</si>
  <si>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</si>
  <si>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</si>
  <si>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</si>
  <si>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</si>
  <si>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</si>
  <si>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</si>
  <si>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</si>
  <si>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</si>
  <si>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</si>
  <si>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</si>
  <si>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</si>
  <si>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</si>
  <si>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</si>
  <si>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</si>
  <si>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</si>
  <si>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</si>
  <si>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</si>
  <si>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</si>
  <si>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</si>
  <si>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</si>
  <si>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</si>
  <si>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</si>
  <si>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</si>
  <si>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</si>
  <si>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</si>
  <si>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</si>
  <si>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</si>
  <si>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</si>
  <si>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</si>
  <si>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</si>
  <si>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</si>
  <si>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</si>
  <si>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</si>
  <si>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</si>
  <si>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</si>
  <si>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</si>
  <si>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</si>
  <si>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</si>
  <si>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</si>
  <si>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</si>
  <si>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</si>
  <si>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</si>
  <si>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</si>
  <si>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</si>
  <si>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</si>
  <si>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</si>
  <si>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</si>
  <si>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</si>
  <si>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</si>
  <si>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</si>
  <si>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</si>
  <si>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</si>
  <si>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</si>
  <si>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</si>
  <si>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</si>
  <si>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</si>
  <si>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</si>
  <si>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</si>
  <si>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</si>
  <si>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</si>
  <si>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</si>
  <si>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</si>
  <si>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</si>
  <si>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</si>
  <si>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</si>
  <si>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</si>
  <si>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</si>
  <si>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</si>
  <si>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</si>
  <si>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</si>
  <si>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</si>
  <si>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</si>
  <si>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</si>
  <si>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</si>
  <si>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</si>
  <si>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</si>
  <si>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</si>
  <si>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</si>
  <si>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</si>
  <si>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</si>
  <si>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</si>
  <si>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</si>
  <si>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</si>
  <si>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</si>
  <si>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</si>
  <si>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</si>
  <si>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</si>
  <si>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</si>
  <si>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</si>
  <si>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</si>
  <si>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</si>
  <si>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</si>
  <si>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</si>
  <si>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</si>
  <si>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</si>
  <si>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</si>
  <si>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</si>
  <si>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</si>
  <si>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</si>
  <si>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</si>
  <si>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</si>
  <si>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</si>
  <si>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</si>
  <si>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</si>
  <si>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</si>
  <si>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</si>
  <si>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</si>
  <si>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</si>
  <si>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</si>
  <si>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</si>
  <si>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</si>
  <si>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</si>
  <si>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</si>
  <si>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</si>
  <si>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</si>
  <si>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</si>
  <si>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</si>
  <si>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</si>
  <si>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</si>
  <si>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</si>
  <si>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</si>
  <si>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</si>
  <si>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</si>
  <si>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</si>
  <si>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</si>
  <si>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</si>
  <si>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</si>
  <si>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</si>
  <si>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</si>
  <si>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</si>
  <si>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</si>
  <si>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</si>
  <si>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</si>
  <si>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</si>
  <si>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</si>
  <si>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</si>
  <si>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</si>
  <si>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</si>
  <si>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</si>
  <si>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</si>
  <si>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</si>
  <si>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</si>
  <si>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</si>
  <si>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</si>
  <si>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</si>
  <si>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</si>
  <si>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</si>
  <si>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</si>
  <si>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</si>
  <si>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</si>
  <si>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</si>
  <si>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</si>
  <si>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</si>
  <si>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</si>
  <si>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</si>
  <si>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</si>
  <si>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</si>
  <si>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</si>
  <si>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</si>
  <si>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</si>
  <si>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</si>
  <si>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</si>
  <si>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</si>
  <si>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</si>
  <si>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</si>
  <si>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</si>
  <si>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</si>
  <si>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</si>
  <si>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</si>
  <si>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</si>
  <si>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</si>
  <si>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</si>
  <si>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</si>
  <si>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</si>
  <si>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</si>
  <si>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</si>
  <si>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</si>
  <si>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</si>
  <si>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</si>
  <si>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</si>
  <si>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</si>
  <si>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</si>
  <si>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</si>
  <si>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</si>
  <si>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</si>
  <si>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</si>
  <si>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</si>
  <si>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</si>
  <si>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</si>
  <si>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</si>
  <si>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</si>
  <si>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</si>
  <si>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</si>
  <si>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</si>
  <si>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</si>
  <si>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</si>
  <si>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</si>
  <si>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</si>
  <si>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</si>
  <si>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</si>
  <si>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</si>
  <si>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</si>
  <si>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</si>
  <si>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</si>
  <si>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</si>
  <si>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</si>
  <si>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</si>
  <si>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</si>
  <si>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</si>
  <si>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</si>
  <si>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</si>
  <si>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</si>
  <si>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</si>
  <si>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</si>
  <si>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</si>
  <si>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</si>
  <si>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</si>
  <si>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</si>
  <si>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</si>
  <si>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</si>
  <si>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</si>
  <si>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</si>
  <si>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</si>
  <si>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</si>
  <si>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</si>
  <si>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</si>
  <si>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</si>
  <si>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</si>
  <si>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</si>
  <si>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</si>
  <si>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</si>
  <si>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</si>
  <si>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</si>
  <si>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</si>
  <si>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</si>
  <si>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</si>
  <si>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</si>
  <si>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</si>
  <si>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</si>
  <si>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</si>
  <si>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</si>
  <si>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</si>
  <si>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</si>
  <si>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</si>
  <si>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</si>
  <si>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</si>
  <si>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</si>
  <si>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</si>
  <si>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</si>
  <si>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</si>
  <si>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</si>
  <si>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</si>
  <si>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</si>
  <si>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</si>
  <si>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</si>
  <si>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</si>
  <si>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</si>
  <si>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</si>
  <si>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</si>
  <si>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</si>
  <si>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</si>
  <si>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</si>
  <si>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</si>
  <si>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</si>
  <si>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</si>
  <si>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</si>
  <si>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</si>
  <si>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</si>
  <si>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</si>
  <si>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</si>
  <si>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</si>
  <si>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</si>
  <si>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</si>
  <si>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</si>
  <si>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</si>
  <si>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</si>
  <si>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</si>
  <si>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</si>
  <si>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</si>
  <si>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</si>
  <si>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</si>
  <si>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</si>
  <si>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</si>
  <si>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</si>
  <si>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</si>
  <si>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</si>
  <si>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</si>
  <si>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</si>
  <si>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</si>
  <si>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</si>
  <si>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</si>
  <si>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</si>
  <si>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</si>
  <si>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</si>
  <si>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</si>
  <si>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</si>
  <si>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</si>
  <si>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</si>
  <si>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</si>
  <si>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</si>
  <si>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</si>
  <si>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</si>
  <si>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</si>
  <si>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</si>
  <si>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</si>
  <si>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</si>
  <si>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</si>
  <si>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</si>
  <si>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</si>
  <si>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</si>
  <si>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</si>
  <si>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</si>
  <si>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</si>
  <si>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</si>
  <si>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</si>
  <si>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</si>
  <si>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</si>
  <si>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</si>
  <si>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</si>
  <si>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</si>
  <si>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</si>
  <si>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</si>
  <si>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</si>
  <si>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</si>
  <si>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</si>
  <si>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</si>
  <si>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</si>
  <si>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</si>
  <si>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</si>
  <si>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</si>
  <si>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</si>
  <si>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</si>
  <si>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</si>
  <si>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</si>
  <si>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</si>
  <si>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</si>
  <si>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</si>
  <si>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</si>
  <si>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</si>
  <si>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</si>
  <si>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</si>
  <si>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</si>
  <si>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</si>
  <si>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</si>
  <si>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</si>
  <si>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</si>
  <si>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</si>
  <si>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</si>
  <si>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</si>
  <si>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</si>
  <si>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</si>
  <si>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</si>
  <si>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</si>
  <si>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</si>
  <si>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</si>
  <si>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</si>
  <si>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</si>
  <si>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</si>
  <si>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</si>
  <si>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</si>
  <si>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</si>
  <si>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</si>
  <si>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</si>
  <si>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</si>
  <si>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</si>
  <si>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</si>
  <si>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</si>
  <si>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</si>
  <si>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</si>
  <si>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</si>
  <si>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</si>
  <si>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</si>
  <si>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</si>
  <si>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</si>
  <si>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</si>
  <si>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</si>
  <si>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</si>
  <si>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</si>
  <si>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</si>
  <si>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</si>
  <si>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</si>
  <si>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</si>
  <si>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</si>
  <si>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</si>
  <si>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</si>
  <si>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</si>
  <si>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</si>
  <si>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</si>
  <si>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</si>
  <si>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</si>
  <si>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</si>
  <si>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</si>
  <si>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</si>
  <si>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</si>
  <si>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</si>
  <si>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</si>
  <si>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</si>
  <si>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</si>
  <si>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</si>
  <si>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</si>
  <si>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</si>
  <si>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</si>
  <si>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</si>
  <si>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</si>
  <si>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</si>
  <si>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</si>
  <si>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</si>
  <si>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</si>
  <si>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</si>
  <si>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</si>
  <si>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</si>
  <si>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</si>
  <si>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</si>
  <si>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</si>
  <si>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</si>
  <si>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</si>
  <si>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</si>
  <si>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</si>
  <si>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</si>
  <si>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</si>
  <si>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</si>
  <si>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</si>
  <si>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</si>
  <si>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</si>
  <si>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</si>
  <si>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</si>
  <si>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</si>
  <si>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</si>
  <si>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</si>
  <si>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</si>
  <si>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</si>
  <si>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</si>
  <si>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</si>
  <si>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</si>
  <si>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</si>
  <si>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</si>
  <si>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</si>
  <si>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</si>
  <si>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</si>
  <si>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</si>
  <si>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</si>
  <si>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</si>
  <si>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</si>
  <si>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</si>
  <si>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</si>
  <si>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</si>
  <si>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</si>
  <si>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</si>
  <si>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</si>
  <si>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</si>
  <si>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</si>
  <si>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</si>
  <si>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</si>
  <si>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</si>
  <si>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</si>
  <si>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</si>
  <si>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</si>
  <si>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</si>
  <si>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</si>
  <si>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</si>
  <si>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</si>
  <si>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</si>
  <si>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</si>
  <si>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</si>
  <si>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</si>
  <si>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</si>
  <si>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</si>
  <si>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</si>
  <si>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</si>
  <si>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</si>
  <si>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</si>
  <si>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</si>
  <si>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</si>
  <si>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</si>
  <si>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</si>
  <si>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</si>
  <si>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</si>
  <si>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</si>
  <si>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</si>
  <si>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</si>
  <si>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</si>
  <si>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</si>
  <si>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</si>
  <si>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</si>
  <si>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</si>
  <si>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</si>
  <si>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</si>
  <si>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</si>
  <si>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</si>
  <si>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</si>
  <si>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</si>
  <si>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</si>
  <si>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</si>
  <si>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</si>
  <si>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</si>
  <si>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</si>
  <si>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</si>
  <si>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</si>
  <si>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</si>
  <si>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</si>
  <si>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</si>
  <si>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</si>
  <si>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</si>
  <si>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</si>
  <si>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</si>
  <si>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</si>
  <si>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</si>
  <si>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</si>
  <si>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</si>
  <si>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</si>
  <si>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</si>
  <si>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</si>
  <si>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</si>
  <si>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</si>
  <si>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</si>
  <si>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</si>
  <si>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</si>
  <si>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</si>
  <si>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</si>
  <si>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</si>
  <si>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</si>
  <si>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</si>
  <si>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</si>
  <si>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</si>
  <si>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</si>
  <si>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</si>
  <si>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</si>
  <si>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</si>
  <si>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</si>
  <si>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</si>
  <si>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</si>
  <si>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</si>
  <si>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</si>
  <si>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</si>
  <si>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</si>
  <si>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</si>
  <si>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</si>
  <si>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</si>
  <si>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</si>
  <si>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</si>
  <si>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</si>
  <si>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</si>
  <si>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</si>
  <si>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</si>
  <si>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</si>
  <si>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</si>
  <si>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</si>
  <si>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</si>
  <si>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</si>
  <si>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</si>
  <si>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</si>
  <si>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</si>
  <si>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</si>
  <si>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</si>
  <si>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</si>
  <si>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</si>
  <si>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</si>
  <si>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</si>
  <si>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</si>
  <si>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</si>
  <si>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</si>
  <si>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</si>
  <si>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</si>
  <si>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</si>
  <si>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</si>
  <si>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</si>
  <si>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</si>
  <si>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</si>
  <si>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</si>
  <si>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</si>
  <si>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</si>
  <si>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</si>
  <si>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</si>
  <si>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</si>
  <si>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</si>
  <si>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</si>
  <si>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</si>
  <si>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</si>
  <si>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</si>
  <si>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</si>
  <si>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</si>
  <si>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</si>
  <si>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</si>
  <si>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</si>
  <si>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</si>
  <si>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</si>
  <si>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</si>
  <si>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</si>
  <si>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</si>
  <si>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</si>
  <si>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</si>
  <si>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</si>
  <si>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</si>
  <si>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</si>
  <si>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</si>
  <si>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</si>
  <si>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</si>
  <si>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</si>
  <si>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</si>
  <si>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</si>
  <si>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</si>
  <si>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</si>
  <si>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</si>
  <si>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</si>
  <si>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</si>
  <si>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</si>
  <si>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</si>
  <si>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</si>
  <si>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</si>
  <si>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</si>
  <si>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</si>
  <si>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</si>
  <si>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</si>
  <si>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</si>
  <si>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</si>
  <si>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</si>
  <si>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</si>
  <si>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</si>
  <si>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</si>
  <si>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</si>
  <si>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</si>
  <si>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</si>
  <si>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</si>
  <si>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</si>
  <si>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</si>
  <si>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</si>
  <si>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</si>
  <si>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</si>
  <si>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</si>
  <si>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</si>
  <si>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</si>
  <si>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</si>
  <si>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</si>
  <si>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</si>
  <si>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</si>
  <si>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</si>
  <si>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</si>
  <si>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</si>
  <si>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</si>
  <si>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</si>
  <si>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</si>
  <si>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</si>
  <si>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</si>
  <si>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</si>
  <si>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</si>
  <si>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</si>
  <si>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</si>
  <si>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</si>
  <si>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</si>
  <si>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</si>
  <si>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</si>
  <si>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</si>
  <si>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</si>
  <si>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</si>
  <si>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</si>
  <si>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</si>
  <si>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</si>
  <si>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</si>
  <si>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</si>
  <si>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</si>
  <si>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</si>
  <si>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</si>
  <si>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</si>
  <si>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</si>
  <si>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</si>
  <si>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</si>
  <si>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</si>
  <si>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</si>
  <si>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</si>
  <si>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</si>
  <si>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</si>
  <si>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</si>
  <si>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</si>
  <si>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</si>
  <si>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</si>
  <si>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</si>
  <si>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</si>
  <si>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</si>
  <si>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</si>
  <si>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</si>
  <si>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</si>
  <si>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</si>
  <si>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</si>
  <si>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</si>
  <si>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</si>
  <si>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</si>
  <si>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</si>
  <si>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</si>
  <si>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</si>
  <si>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</si>
  <si>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</si>
  <si>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</si>
  <si>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</si>
  <si>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</si>
  <si>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</si>
  <si>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</si>
  <si>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</si>
  <si>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</si>
  <si>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</si>
  <si>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</si>
  <si>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</si>
  <si>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</si>
  <si>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</si>
  <si>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</si>
  <si>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</si>
  <si>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</si>
  <si>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</si>
  <si>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</si>
  <si>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</si>
  <si>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</si>
  <si>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</si>
  <si>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</si>
  <si>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</si>
  <si>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</si>
  <si>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</si>
  <si>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</si>
  <si>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</si>
  <si>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</si>
  <si>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</si>
  <si>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</si>
  <si>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</si>
  <si>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</si>
  <si>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</si>
  <si>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</si>
  <si>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</si>
  <si>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</si>
  <si>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</si>
  <si>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</si>
  <si>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</si>
  <si>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</si>
  <si>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</si>
  <si>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</si>
  <si>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</si>
  <si>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</si>
  <si>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</si>
  <si>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</si>
  <si>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</si>
  <si>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</si>
  <si>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</si>
  <si>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</si>
  <si>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</si>
  <si>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</si>
  <si>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</si>
  <si>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</si>
  <si>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</si>
  <si>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</si>
  <si>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</si>
  <si>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</si>
  <si>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</si>
  <si>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</si>
  <si>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</si>
  <si>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</si>
  <si>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</si>
  <si>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</si>
  <si>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</si>
  <si>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</si>
  <si>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</si>
  <si>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</si>
  <si>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</si>
  <si>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</si>
  <si>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</si>
  <si>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</si>
  <si>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</si>
  <si>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</si>
  <si>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</si>
  <si>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</si>
  <si>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</si>
  <si>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</si>
  <si>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</si>
  <si>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</si>
  <si>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</si>
  <si>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</si>
  <si>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</si>
  <si>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</si>
  <si>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</si>
  <si>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</si>
  <si>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</si>
  <si>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</si>
  <si>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</si>
  <si>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</si>
  <si>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</si>
  <si>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</si>
  <si>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</si>
  <si>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</si>
  <si>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</si>
  <si>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</si>
  <si>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</si>
  <si>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</si>
  <si>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</si>
  <si>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</si>
  <si>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</si>
  <si>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</si>
  <si>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</si>
  <si>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</si>
  <si>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</si>
  <si>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</si>
  <si>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</si>
  <si>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</si>
  <si>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</si>
  <si>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</si>
  <si>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</si>
  <si>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</si>
  <si>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</si>
  <si>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</si>
  <si>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</si>
  <si>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</si>
  <si>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</si>
  <si>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</si>
  <si>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</si>
  <si>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</si>
  <si>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</si>
  <si>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</si>
  <si>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</si>
  <si>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</si>
  <si>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</si>
  <si>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</si>
  <si>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</si>
  <si>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</si>
  <si>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</si>
  <si>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</si>
  <si>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</si>
  <si>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</si>
  <si>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</si>
  <si>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</si>
  <si>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</si>
  <si>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</si>
  <si>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</si>
  <si>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</si>
  <si>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</si>
  <si>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</si>
  <si>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</si>
  <si>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</si>
  <si>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</si>
  <si>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</si>
  <si>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</si>
  <si>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</si>
  <si>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</si>
  <si>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</si>
  <si>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</si>
  <si>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</si>
  <si>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</si>
  <si>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</si>
  <si>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</si>
  <si>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</si>
  <si>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</si>
  <si>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</si>
  <si>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</si>
  <si>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</si>
  <si>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</si>
  <si>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</si>
  <si>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</si>
  <si>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</si>
  <si>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</si>
  <si>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</si>
  <si>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</si>
  <si>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</si>
  <si>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</si>
  <si>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</si>
  <si>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</si>
  <si>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</si>
  <si>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</si>
  <si>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</si>
  <si>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</si>
  <si>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</si>
  <si>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</si>
  <si>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</si>
  <si>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</si>
  <si>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</si>
  <si>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</si>
  <si>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</si>
  <si>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</si>
  <si>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</si>
  <si>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</si>
  <si>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</si>
  <si>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</si>
  <si>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</si>
  <si>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</si>
  <si>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</si>
  <si>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</si>
  <si>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</si>
  <si>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</si>
  <si>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</si>
  <si>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</si>
  <si>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</si>
  <si>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</si>
  <si>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</si>
  <si>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</si>
  <si>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</si>
  <si>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</si>
  <si>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</si>
  <si>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</si>
  <si>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</si>
  <si>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</si>
  <si>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</si>
  <si>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</si>
  <si>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</si>
  <si>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</si>
  <si>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</si>
  <si>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</si>
  <si>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</si>
  <si>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</si>
  <si>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</si>
  <si>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</si>
  <si>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</si>
  <si>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</si>
  <si>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</si>
  <si>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</si>
  <si>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</si>
  <si>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</si>
  <si>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</si>
  <si>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</si>
  <si>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</si>
  <si>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</si>
  <si>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</si>
  <si>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</si>
  <si>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</si>
  <si>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</si>
  <si>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</si>
  <si>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</si>
  <si>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</si>
  <si>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</si>
  <si>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</si>
  <si>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</si>
  <si>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</si>
  <si>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</si>
  <si>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</si>
  <si>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</si>
  <si>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</si>
  <si>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</si>
  <si>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</si>
  <si>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</si>
  <si>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</si>
  <si>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</si>
  <si>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</si>
  <si>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</si>
  <si>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</si>
  <si>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</si>
  <si>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</si>
  <si>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</si>
  <si>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</si>
  <si>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</si>
  <si>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</si>
  <si>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</si>
  <si>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</si>
  <si>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</si>
  <si>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</si>
  <si>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</si>
  <si>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</si>
  <si>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</si>
  <si>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</si>
  <si>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</si>
  <si>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</si>
  <si>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</si>
  <si>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</si>
  <si>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</si>
  <si>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</si>
  <si>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</si>
  <si>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</si>
  <si>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</si>
  <si>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</si>
  <si>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</si>
  <si>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</si>
  <si>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</si>
  <si>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</si>
  <si>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</si>
  <si>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</si>
  <si>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</si>
  <si>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</si>
  <si>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</si>
  <si>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</si>
  <si>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</si>
  <si>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</si>
  <si>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</si>
  <si>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</si>
  <si>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</si>
  <si>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</si>
  <si>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</si>
  <si>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</si>
  <si>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</si>
  <si>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</si>
  <si>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</si>
  <si>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</si>
  <si>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</si>
  <si>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</si>
  <si>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</si>
  <si>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</si>
  <si>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</si>
  <si>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</si>
  <si>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</si>
  <si>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</si>
  <si>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</si>
  <si>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</si>
  <si>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</si>
  <si>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</si>
  <si>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</si>
  <si>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</si>
  <si>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</si>
  <si>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</si>
  <si>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</si>
  <si>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</si>
  <si>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</si>
  <si>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</si>
  <si>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</si>
  <si>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</si>
  <si>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</si>
  <si>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</si>
  <si>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</si>
  <si>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</si>
  <si>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</si>
  <si>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</si>
  <si>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</si>
  <si>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</si>
  <si>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</si>
  <si>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</si>
  <si>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</si>
  <si>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</si>
  <si>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</si>
  <si>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</si>
  <si>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</si>
  <si>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</si>
  <si>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</si>
  <si>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</si>
  <si>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</si>
  <si>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</si>
  <si>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</si>
  <si>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</si>
  <si>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</si>
  <si>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</si>
  <si>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</si>
  <si>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</si>
  <si>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</si>
  <si>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</si>
  <si>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</si>
  <si>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</si>
  <si>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</si>
  <si>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</si>
  <si>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</si>
  <si>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</si>
  <si>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</si>
  <si>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</si>
  <si>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</si>
  <si>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</si>
  <si>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</si>
  <si>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</si>
  <si>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</si>
  <si>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</si>
  <si>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</si>
  <si>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</si>
  <si>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</si>
  <si>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</si>
  <si>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</si>
  <si>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</si>
  <si>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</si>
  <si>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</si>
  <si>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</si>
  <si>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</si>
  <si>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</si>
  <si>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</si>
  <si>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</si>
  <si>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</si>
  <si>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</si>
  <si>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</si>
  <si>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</si>
  <si>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</si>
  <si>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</si>
  <si>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</si>
  <si>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</si>
  <si>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</si>
  <si>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</si>
  <si>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</si>
  <si>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</si>
  <si>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</si>
  <si>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</si>
  <si>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</si>
  <si>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</si>
  <si>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</si>
  <si>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</si>
  <si>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</si>
  <si>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</si>
  <si>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</si>
  <si>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</si>
  <si>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</si>
  <si>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</si>
  <si>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</si>
  <si>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</si>
  <si>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</si>
  <si>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</si>
  <si>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</si>
  <si>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</si>
  <si>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</si>
  <si>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</si>
  <si>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</si>
  <si>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</si>
  <si>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</si>
  <si>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</si>
  <si>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</si>
  <si>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</si>
  <si>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</si>
  <si>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</si>
  <si>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</si>
  <si>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</si>
  <si>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</si>
  <si>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</si>
  <si>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</si>
  <si>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</si>
  <si>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</si>
  <si>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</si>
  <si>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</si>
  <si>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</si>
  <si>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</si>
  <si>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</si>
  <si>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</si>
  <si>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</si>
  <si>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</si>
  <si>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</si>
  <si>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</si>
  <si>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</si>
  <si>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</si>
  <si>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</si>
  <si>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</si>
  <si>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</si>
  <si>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</si>
  <si>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</si>
  <si>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</si>
  <si>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</si>
  <si>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</si>
  <si>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</si>
  <si>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</si>
  <si>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</si>
  <si>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</si>
  <si>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</si>
  <si>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</si>
  <si>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</si>
  <si>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</si>
  <si>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</si>
  <si>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</si>
  <si>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</si>
  <si>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</si>
  <si>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</si>
  <si>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</si>
  <si>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</si>
  <si>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</si>
  <si>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</si>
  <si>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</si>
  <si>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</si>
  <si>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</si>
  <si>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</si>
  <si>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</si>
  <si>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</si>
  <si>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</si>
  <si>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</si>
  <si>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</si>
  <si>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</si>
  <si>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</si>
  <si>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</si>
  <si>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</si>
  <si>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</si>
  <si>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</si>
  <si>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</si>
  <si>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</si>
  <si>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</si>
  <si>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</si>
  <si>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</si>
  <si>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</si>
  <si>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</si>
  <si>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</si>
  <si>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</si>
  <si>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</si>
  <si>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</si>
  <si>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</si>
  <si>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</si>
  <si>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</si>
  <si>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</si>
  <si>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</si>
  <si>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</si>
  <si>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</si>
  <si>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</si>
  <si>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</si>
  <si>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</si>
  <si>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</si>
  <si>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</si>
  <si>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</si>
  <si>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</si>
  <si>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</si>
  <si>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</si>
  <si>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</si>
  <si>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</si>
  <si>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</si>
  <si>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</si>
  <si>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</si>
  <si>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</si>
  <si>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</si>
  <si>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</si>
  <si>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</si>
  <si>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</si>
  <si>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</si>
  <si>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</si>
  <si>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</si>
  <si>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</si>
  <si>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</si>
  <si>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</si>
  <si>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</si>
  <si>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</si>
  <si>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</si>
  <si>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</si>
  <si>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</si>
  <si>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</si>
  <si>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</si>
  <si>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</si>
  <si>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</si>
  <si>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</si>
  <si>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</si>
  <si>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</si>
  <si>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</si>
  <si>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</si>
  <si>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</si>
  <si>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</si>
  <si>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</si>
  <si>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</si>
  <si>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</si>
  <si>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</si>
  <si>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</si>
  <si>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</si>
  <si>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</si>
  <si>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</si>
  <si>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</si>
  <si>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</si>
  <si>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</si>
  <si>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</si>
  <si>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</si>
  <si>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</si>
  <si>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</si>
  <si>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</si>
  <si>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</si>
  <si>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</si>
  <si>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</si>
  <si>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</si>
  <si>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</si>
  <si>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</si>
  <si>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</si>
  <si>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</si>
  <si>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</si>
  <si>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</si>
  <si>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</si>
  <si>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</si>
  <si>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</si>
  <si>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</si>
  <si>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</si>
  <si>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</si>
  <si>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</si>
  <si>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</si>
  <si>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</si>
  <si>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</si>
  <si>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</si>
  <si>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</si>
  <si>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</si>
  <si>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</si>
  <si>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</si>
  <si>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</si>
  <si>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</si>
  <si>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</si>
  <si>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</si>
  <si>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</si>
  <si>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</si>
  <si>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</si>
  <si>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</si>
  <si>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</si>
  <si>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</si>
  <si>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</si>
  <si>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</si>
  <si>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</si>
  <si>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</si>
  <si>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</si>
  <si>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</si>
  <si>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</si>
  <si>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</si>
  <si>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</si>
  <si>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</si>
  <si>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</si>
  <si>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</si>
  <si>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</si>
  <si>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</si>
  <si>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</si>
  <si>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</si>
  <si>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</si>
  <si>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</si>
  <si>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</si>
  <si>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</si>
  <si>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</si>
  <si>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</si>
  <si>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</si>
  <si>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</si>
  <si>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</si>
  <si>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</si>
  <si>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</si>
  <si>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</si>
  <si>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</si>
  <si>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</si>
  <si>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</si>
  <si>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</si>
  <si>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</si>
  <si>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</si>
  <si>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</si>
  <si>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</si>
  <si>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</si>
  <si>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</si>
  <si>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</si>
  <si>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</si>
  <si>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</si>
  <si>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</si>
  <si>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</si>
  <si>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</si>
  <si>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</si>
  <si>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</si>
  <si>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</si>
  <si>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</si>
  <si>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</si>
  <si>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</si>
  <si>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</si>
  <si>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</si>
  <si>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</si>
  <si>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</si>
  <si>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</si>
  <si>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</si>
  <si>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</si>
  <si>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</si>
  <si>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</si>
  <si>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</si>
  <si>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</si>
  <si>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</si>
  <si>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</si>
  <si>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</si>
  <si>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</si>
  <si>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</si>
  <si>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</si>
  <si>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</si>
  <si>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</si>
  <si>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</si>
  <si>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</si>
  <si>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</si>
  <si>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</si>
  <si>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</si>
  <si>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</si>
  <si>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</si>
  <si>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</si>
  <si>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</si>
  <si>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</si>
  <si>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</si>
  <si>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</si>
  <si>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</si>
  <si>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</si>
  <si>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</si>
  <si>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</si>
  <si>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</si>
  <si>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</si>
  <si>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</si>
  <si>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</si>
  <si>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</si>
  <si>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</si>
  <si>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</si>
  <si>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</si>
  <si>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</si>
  <si>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</si>
  <si>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</si>
  <si>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</si>
  <si>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</si>
  <si>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</si>
  <si>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</si>
  <si>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</si>
  <si>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</si>
  <si>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</si>
  <si>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</si>
  <si>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</si>
  <si>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</si>
  <si>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</si>
  <si>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</si>
  <si>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</si>
  <si>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</si>
  <si>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</si>
  <si>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</si>
  <si>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</si>
  <si>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</si>
  <si>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</si>
  <si>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</si>
  <si>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</si>
  <si>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</si>
  <si>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</si>
  <si>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</si>
  <si>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</si>
  <si>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</si>
  <si>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</si>
  <si>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</si>
  <si>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</si>
  <si>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</si>
  <si>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</si>
  <si>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</si>
  <si>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</si>
  <si>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</si>
  <si>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</si>
  <si>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</si>
  <si>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</si>
  <si>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</si>
  <si>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</si>
  <si>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</si>
  <si>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</si>
  <si>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</si>
  <si>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</si>
  <si>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</si>
  <si>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</si>
  <si>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</si>
  <si>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</si>
  <si>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</si>
  <si>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</si>
  <si>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</si>
  <si>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</si>
  <si>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</si>
  <si>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</si>
  <si>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</si>
  <si>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</si>
  <si>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</si>
  <si>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</si>
  <si>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</si>
  <si>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</si>
  <si>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</si>
  <si>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</si>
  <si>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</si>
  <si>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</si>
  <si>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</si>
  <si>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</si>
  <si>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</si>
  <si>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</si>
  <si>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</si>
  <si>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</si>
  <si>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</si>
  <si>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</si>
  <si>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</si>
  <si>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</si>
  <si>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</si>
  <si>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</si>
  <si>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</si>
  <si>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</si>
  <si>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</si>
  <si>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</si>
  <si>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</si>
  <si>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</si>
  <si>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</si>
  <si>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</si>
  <si>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</si>
  <si>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</si>
  <si>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</si>
  <si>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</si>
  <si>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</si>
  <si>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</si>
  <si>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</si>
  <si>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</si>
  <si>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</si>
  <si>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</si>
  <si>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</si>
  <si>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</si>
  <si>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</si>
  <si>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</si>
  <si>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</si>
  <si>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</si>
  <si>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</si>
  <si>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</si>
  <si>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</si>
  <si>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</si>
  <si>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DR. VINKA ŽGANCA VRATIŠINEC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</si>
</sst>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297994.44</v>
      </c>
      <c r="D2" s="6">
        <f>'PR-RAS'!E6</f>
        <v>368527.56000000006</v>
      </c>
      <c r="E2" s="6">
        <v>0</v>
      </c>
      <c r="F2" s="6">
        <v>0</v>
      </c>
      <c r="G2" s="7">
        <f t="shared" ref="G2:G264" si="0">(B2/1000)*(C2*1+D2*2)</f>
        <v>1035.0495600000002</v>
      </c>
      <c r="H2" s="7">
        <f t="shared" ref="H2:H264" si="1">ABS(C2-ROUND(C2,0))+ABS(D2-ROUND(D2,0))</f>
        <v>0.87999999994644895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274539.81</v>
      </c>
      <c r="D46" s="1">
        <f>'PR-RAS'!E50</f>
        <v>346593.36000000004</v>
      </c>
      <c r="E46" s="1">
        <v>0</v>
      </c>
      <c r="F46" s="1">
        <v>0</v>
      </c>
      <c r="G46" s="2">
        <f t="shared" si="0"/>
        <v>43547.693849999996</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4400</v>
      </c>
      <c r="D55" s="1">
        <f>'PR-RAS'!E59</f>
        <v>1154</v>
      </c>
      <c r="E55" s="1">
        <v>0</v>
      </c>
      <c r="F55" s="1">
        <v>0</v>
      </c>
      <c r="G55" s="2">
        <f t="shared" si="0"/>
        <v>362.23199999999997</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2200</v>
      </c>
      <c r="D56" s="1">
        <f>'PR-RAS'!E60</f>
        <v>1154</v>
      </c>
      <c r="E56" s="1">
        <v>0</v>
      </c>
      <c r="F56" s="1">
        <v>0</v>
      </c>
      <c r="G56" s="2">
        <f t="shared" si="0"/>
        <v>247.94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2200</v>
      </c>
      <c r="D57" s="1">
        <f>'PR-RAS'!E61</f>
        <v>0</v>
      </c>
      <c r="E57" s="1">
        <v>0</v>
      </c>
      <c r="F57" s="1">
        <v>0</v>
      </c>
      <c r="G57" s="2">
        <f t="shared" si="0"/>
        <v>123.2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269896.59999999998</v>
      </c>
      <c r="D64" s="1">
        <f>'PR-RAS'!E68</f>
        <v>345405.96</v>
      </c>
      <c r="E64" s="1">
        <v>0</v>
      </c>
      <c r="F64" s="1">
        <v>0</v>
      </c>
      <c r="G64" s="2">
        <f t="shared" si="0"/>
        <v>60524.636760000001</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269896.59999999998</v>
      </c>
      <c r="D65" s="1">
        <f>'PR-RAS'!E69</f>
        <v>345405.96</v>
      </c>
      <c r="E65" s="1">
        <v>0</v>
      </c>
      <c r="F65" s="1">
        <v>0</v>
      </c>
      <c r="G65" s="2">
        <f t="shared" si="0"/>
        <v>61485.345280000001</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243.21</v>
      </c>
      <c r="D70" s="1">
        <f>'PR-RAS'!E74</f>
        <v>33.4</v>
      </c>
      <c r="E70" s="1">
        <v>0</v>
      </c>
      <c r="F70" s="1">
        <v>0</v>
      </c>
      <c r="G70" s="2">
        <f t="shared" si="0"/>
        <v>21.390690000000003</v>
      </c>
      <c r="H70" s="2">
        <f t="shared" si="1"/>
        <v>0.61000000000000654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243.21</v>
      </c>
      <c r="D71" s="1">
        <f>'PR-RAS'!E75</f>
        <v>33.4</v>
      </c>
      <c r="E71" s="1">
        <v>0</v>
      </c>
      <c r="F71" s="1">
        <v>0</v>
      </c>
      <c r="G71" s="2">
        <f t="shared" si="0"/>
        <v>21.700700000000001</v>
      </c>
      <c r="H71" s="2">
        <f t="shared" si="1"/>
        <v>0.61000000000000654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3.21</v>
      </c>
      <c r="D78" s="1">
        <f>'PR-RAS'!E82</f>
        <v>9.31</v>
      </c>
      <c r="E78" s="1">
        <v>0</v>
      </c>
      <c r="F78" s="1">
        <v>0</v>
      </c>
      <c r="G78" s="2">
        <f t="shared" si="0"/>
        <v>1.6809100000000001</v>
      </c>
      <c r="H78" s="2">
        <f t="shared" si="1"/>
        <v>0.52000000000000046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3.21</v>
      </c>
      <c r="D79" s="1">
        <f>'PR-RAS'!E83</f>
        <v>9.31</v>
      </c>
      <c r="E79" s="1">
        <v>0</v>
      </c>
      <c r="F79" s="1">
        <v>0</v>
      </c>
      <c r="G79" s="2">
        <f t="shared" si="0"/>
        <v>1.7027400000000001</v>
      </c>
      <c r="H79" s="2">
        <f t="shared" si="1"/>
        <v>0.52000000000000046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3.21</v>
      </c>
      <c r="D81" s="1">
        <f>'PR-RAS'!E85</f>
        <v>9.31</v>
      </c>
      <c r="E81" s="1">
        <v>0</v>
      </c>
      <c r="F81" s="1">
        <v>0</v>
      </c>
      <c r="G81" s="2">
        <f t="shared" si="0"/>
        <v>1.7464000000000002</v>
      </c>
      <c r="H81" s="2">
        <f t="shared" si="1"/>
        <v>0.52000000000000046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6427.35</v>
      </c>
      <c r="D102" s="1">
        <f>'PR-RAS'!E106</f>
        <v>2507</v>
      </c>
      <c r="E102" s="1">
        <v>0</v>
      </c>
      <c r="F102" s="1">
        <v>0</v>
      </c>
      <c r="G102" s="2">
        <f t="shared" si="0"/>
        <v>1155.57635</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6427.35</v>
      </c>
      <c r="D108" s="1">
        <f>'PR-RAS'!E112</f>
        <v>2507</v>
      </c>
      <c r="E108" s="1">
        <v>0</v>
      </c>
      <c r="F108" s="1">
        <v>0</v>
      </c>
      <c r="G108" s="2">
        <f t="shared" si="0"/>
        <v>1224.2244499999999</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6427.35</v>
      </c>
      <c r="D113" s="1">
        <f>'PR-RAS'!E117</f>
        <v>2507</v>
      </c>
      <c r="E113" s="1">
        <v>0</v>
      </c>
      <c r="F113" s="1">
        <v>0</v>
      </c>
      <c r="G113" s="2">
        <f t="shared" si="0"/>
        <v>1281.4312</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2203.0499999999997</v>
      </c>
      <c r="D120" s="1">
        <f>'PR-RAS'!E124</f>
        <v>1681</v>
      </c>
      <c r="E120" s="1">
        <v>0</v>
      </c>
      <c r="F120" s="1">
        <v>0</v>
      </c>
      <c r="G120" s="2">
        <f t="shared" si="0"/>
        <v>662.24094999999988</v>
      </c>
      <c r="H120" s="2">
        <f t="shared" si="1"/>
        <v>4.9999999999727152E-2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1698.6</v>
      </c>
      <c r="D121" s="1">
        <f>'PR-RAS'!E125</f>
        <v>1681</v>
      </c>
      <c r="E121" s="1">
        <v>0</v>
      </c>
      <c r="F121" s="1">
        <v>0</v>
      </c>
      <c r="G121" s="2">
        <f t="shared" si="0"/>
        <v>607.27200000000005</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1698.6</v>
      </c>
      <c r="D123" s="1">
        <f>'PR-RAS'!E127</f>
        <v>1681</v>
      </c>
      <c r="E123" s="1">
        <v>0</v>
      </c>
      <c r="F123" s="1">
        <v>0</v>
      </c>
      <c r="G123" s="2">
        <f t="shared" si="0"/>
        <v>617.39319999999998</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504.45</v>
      </c>
      <c r="D124" s="1">
        <f>'PR-RAS'!E128</f>
        <v>0</v>
      </c>
      <c r="E124" s="1">
        <v>0</v>
      </c>
      <c r="F124" s="1">
        <v>0</v>
      </c>
      <c r="G124" s="2">
        <f t="shared" si="0"/>
        <v>62.047349999999994</v>
      </c>
      <c r="H124" s="2">
        <f t="shared" si="1"/>
        <v>0.44999999999998863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504.45</v>
      </c>
      <c r="D125" s="1">
        <f>'PR-RAS'!E129</f>
        <v>0</v>
      </c>
      <c r="E125" s="1">
        <v>0</v>
      </c>
      <c r="F125" s="1">
        <v>0</v>
      </c>
      <c r="G125" s="2">
        <f t="shared" si="0"/>
        <v>62.5518</v>
      </c>
      <c r="H125" s="2">
        <f t="shared" si="1"/>
        <v>0.44999999999998863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14821.02</v>
      </c>
      <c r="D129" s="1">
        <f>'PR-RAS'!E133</f>
        <v>17736.89</v>
      </c>
      <c r="E129" s="1">
        <v>0</v>
      </c>
      <c r="F129" s="1">
        <v>0</v>
      </c>
      <c r="G129" s="2">
        <f t="shared" si="0"/>
        <v>6437.7344000000003</v>
      </c>
      <c r="H129" s="2">
        <f t="shared" si="1"/>
        <v>0.13000000000101863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14821.02</v>
      </c>
      <c r="D130" s="1">
        <f>'PR-RAS'!E134</f>
        <v>17736.89</v>
      </c>
      <c r="E130" s="1">
        <v>0</v>
      </c>
      <c r="F130" s="1">
        <v>0</v>
      </c>
      <c r="G130" s="2">
        <f t="shared" si="0"/>
        <v>6488.0292000000009</v>
      </c>
      <c r="H130" s="2">
        <f t="shared" si="1"/>
        <v>0.13000000000101863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14821.02</v>
      </c>
      <c r="D131" s="1">
        <f>'PR-RAS'!E135</f>
        <v>17736.89</v>
      </c>
      <c r="E131" s="1">
        <v>0</v>
      </c>
      <c r="F131" s="1">
        <v>0</v>
      </c>
      <c r="G131" s="2">
        <f t="shared" si="0"/>
        <v>6538.3240000000005</v>
      </c>
      <c r="H131" s="2">
        <f t="shared" si="1"/>
        <v>0.13000000000101863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292864.53999999998</v>
      </c>
      <c r="D147" s="1">
        <f>'PR-RAS'!E151</f>
        <v>364755.04</v>
      </c>
      <c r="E147" s="1">
        <v>0</v>
      </c>
      <c r="F147" s="1">
        <v>0</v>
      </c>
      <c r="G147" s="2">
        <f t="shared" si="0"/>
        <v>149266.69451999996</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247523.16</v>
      </c>
      <c r="D148" s="1">
        <f>'PR-RAS'!E152</f>
        <v>321667.74</v>
      </c>
      <c r="E148" s="1">
        <v>0</v>
      </c>
      <c r="F148" s="1">
        <v>0</v>
      </c>
      <c r="G148" s="2">
        <f t="shared" si="0"/>
        <v>130956.22008</v>
      </c>
      <c r="H148" s="2">
        <f t="shared" si="1"/>
        <v>0.42000000001280569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204946.2</v>
      </c>
      <c r="D149" s="1">
        <f>'PR-RAS'!E153</f>
        <v>266653.87</v>
      </c>
      <c r="E149" s="1">
        <v>0</v>
      </c>
      <c r="F149" s="1">
        <v>0</v>
      </c>
      <c r="G149" s="2">
        <f t="shared" si="0"/>
        <v>109261.58311999998</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204946.2</v>
      </c>
      <c r="D150" s="1">
        <f>'PR-RAS'!E154</f>
        <v>266653.87</v>
      </c>
      <c r="E150" s="1">
        <v>0</v>
      </c>
      <c r="F150" s="1">
        <v>0</v>
      </c>
      <c r="G150" s="2">
        <f t="shared" si="0"/>
        <v>109999.83705999999</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8760.8700000000008</v>
      </c>
      <c r="D154" s="1">
        <f>'PR-RAS'!E158</f>
        <v>11637.44</v>
      </c>
      <c r="E154" s="1">
        <v>0</v>
      </c>
      <c r="F154" s="1">
        <v>0</v>
      </c>
      <c r="G154" s="2">
        <f t="shared" si="0"/>
        <v>4901.4697500000002</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33816.089999999997</v>
      </c>
      <c r="D155" s="1">
        <f>'PR-RAS'!E159</f>
        <v>43376.43</v>
      </c>
      <c r="E155" s="1">
        <v>0</v>
      </c>
      <c r="F155" s="1">
        <v>0</v>
      </c>
      <c r="G155" s="2">
        <f t="shared" si="0"/>
        <v>18567.618299999998</v>
      </c>
      <c r="H155" s="2">
        <f t="shared" si="1"/>
        <v>0.51999999999679858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33816.089999999997</v>
      </c>
      <c r="D157" s="1">
        <f>'PR-RAS'!E161</f>
        <v>43376.43</v>
      </c>
      <c r="E157" s="1">
        <v>0</v>
      </c>
      <c r="F157" s="1">
        <v>0</v>
      </c>
      <c r="G157" s="2">
        <f t="shared" si="0"/>
        <v>18808.7562</v>
      </c>
      <c r="H157" s="2">
        <f t="shared" si="1"/>
        <v>0.51999999999679858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45101.83</v>
      </c>
      <c r="D159" s="1">
        <f>'PR-RAS'!E163</f>
        <v>42855.8</v>
      </c>
      <c r="E159" s="1">
        <v>0</v>
      </c>
      <c r="F159" s="1">
        <v>0</v>
      </c>
      <c r="G159" s="2">
        <f t="shared" si="0"/>
        <v>20668.521940000002</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11336.08</v>
      </c>
      <c r="D160" s="1">
        <f>'PR-RAS'!E164</f>
        <v>11658.17</v>
      </c>
      <c r="E160" s="1">
        <v>0</v>
      </c>
      <c r="F160" s="1">
        <v>0</v>
      </c>
      <c r="G160" s="2">
        <f t="shared" si="0"/>
        <v>5509.7347799999998</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1412.43</v>
      </c>
      <c r="D161" s="1">
        <f>'PR-RAS'!E165</f>
        <v>1384.34</v>
      </c>
      <c r="E161" s="1">
        <v>0</v>
      </c>
      <c r="F161" s="1">
        <v>0</v>
      </c>
      <c r="G161" s="2">
        <f t="shared" si="0"/>
        <v>668.97759999999994</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9110.83</v>
      </c>
      <c r="D162" s="1">
        <f>'PR-RAS'!E166</f>
        <v>9612.93</v>
      </c>
      <c r="E162" s="1">
        <v>0</v>
      </c>
      <c r="F162" s="1">
        <v>0</v>
      </c>
      <c r="G162" s="2">
        <f t="shared" si="0"/>
        <v>4562.2070900000008</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156.5</v>
      </c>
      <c r="D163" s="1">
        <f>'PR-RAS'!E167</f>
        <v>80</v>
      </c>
      <c r="E163" s="1">
        <v>0</v>
      </c>
      <c r="F163" s="1">
        <v>0</v>
      </c>
      <c r="G163" s="2">
        <f t="shared" si="0"/>
        <v>51.273000000000003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656.32</v>
      </c>
      <c r="D164" s="1">
        <f>'PR-RAS'!E168</f>
        <v>580.9</v>
      </c>
      <c r="E164" s="1">
        <v>0</v>
      </c>
      <c r="F164" s="1">
        <v>0</v>
      </c>
      <c r="G164" s="2">
        <f t="shared" si="0"/>
        <v>296.35356000000002</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22054.46</v>
      </c>
      <c r="D165" s="1">
        <f>'PR-RAS'!E169</f>
        <v>21440.789999999997</v>
      </c>
      <c r="E165" s="1">
        <v>0</v>
      </c>
      <c r="F165" s="1">
        <v>0</v>
      </c>
      <c r="G165" s="2">
        <f t="shared" si="0"/>
        <v>10649.510559999999</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3027.54</v>
      </c>
      <c r="D166" s="1">
        <f>'PR-RAS'!E170</f>
        <v>3174.25</v>
      </c>
      <c r="E166" s="1">
        <v>0</v>
      </c>
      <c r="F166" s="1">
        <v>0</v>
      </c>
      <c r="G166" s="2">
        <f t="shared" si="0"/>
        <v>1547.0466000000001</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13523.82</v>
      </c>
      <c r="D167" s="1">
        <f>'PR-RAS'!E171</f>
        <v>12224.06</v>
      </c>
      <c r="E167" s="1">
        <v>0</v>
      </c>
      <c r="F167" s="1">
        <v>0</v>
      </c>
      <c r="G167" s="2">
        <f t="shared" si="0"/>
        <v>6303.3420400000005</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4070.67</v>
      </c>
      <c r="D168" s="1">
        <f>'PR-RAS'!E172</f>
        <v>4073.93</v>
      </c>
      <c r="E168" s="1">
        <v>0</v>
      </c>
      <c r="F168" s="1">
        <v>0</v>
      </c>
      <c r="G168" s="2">
        <f t="shared" si="0"/>
        <v>2040.49451</v>
      </c>
      <c r="H168" s="2">
        <f t="shared" si="1"/>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995.97</v>
      </c>
      <c r="D169" s="1">
        <f>'PR-RAS'!E173</f>
        <v>1226.05</v>
      </c>
      <c r="E169" s="1">
        <v>0</v>
      </c>
      <c r="F169" s="1">
        <v>0</v>
      </c>
      <c r="G169" s="2">
        <f t="shared" si="0"/>
        <v>579.27575999999999</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344.66</v>
      </c>
      <c r="D170" s="1">
        <f>'PR-RAS'!E174</f>
        <v>742.5</v>
      </c>
      <c r="E170" s="1">
        <v>0</v>
      </c>
      <c r="F170" s="1">
        <v>0</v>
      </c>
      <c r="G170" s="2">
        <f t="shared" si="0"/>
        <v>309.21254000000005</v>
      </c>
      <c r="H170" s="2">
        <f t="shared" si="1"/>
        <v>0.83999999999997499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91.8</v>
      </c>
      <c r="D172" s="1">
        <f>'PR-RAS'!E176</f>
        <v>0</v>
      </c>
      <c r="E172" s="1">
        <v>0</v>
      </c>
      <c r="F172" s="1">
        <v>0</v>
      </c>
      <c r="G172" s="2">
        <f t="shared" si="0"/>
        <v>15.697800000000001</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6331.2099999999991</v>
      </c>
      <c r="D173" s="1">
        <f>'PR-RAS'!E177</f>
        <v>7136.47</v>
      </c>
      <c r="E173" s="1">
        <v>0</v>
      </c>
      <c r="F173" s="1">
        <v>0</v>
      </c>
      <c r="G173" s="2">
        <f t="shared" si="0"/>
        <v>3543.9137999999998</v>
      </c>
      <c r="H173" s="2">
        <f t="shared" si="1"/>
        <v>0.67999999999938154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1850</v>
      </c>
      <c r="D174" s="1">
        <f>'PR-RAS'!E178</f>
        <v>2099.0500000000002</v>
      </c>
      <c r="E174" s="1">
        <v>0</v>
      </c>
      <c r="F174" s="1">
        <v>0</v>
      </c>
      <c r="G174" s="2">
        <f t="shared" si="0"/>
        <v>1046.3213000000001</v>
      </c>
      <c r="H174" s="2">
        <f t="shared" si="1"/>
        <v>5.0000000000181899E-2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566.70000000000005</v>
      </c>
      <c r="D175" s="1">
        <f>'PR-RAS'!E179</f>
        <v>348.3</v>
      </c>
      <c r="E175" s="1">
        <v>0</v>
      </c>
      <c r="F175" s="1">
        <v>0</v>
      </c>
      <c r="G175" s="2">
        <f t="shared" si="0"/>
        <v>219.81420000000003</v>
      </c>
      <c r="H175" s="2">
        <f t="shared" si="1"/>
        <v>0.59999999999996589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248.85</v>
      </c>
      <c r="E176" s="1">
        <v>0</v>
      </c>
      <c r="F176" s="1">
        <v>0</v>
      </c>
      <c r="G176" s="2">
        <f t="shared" si="0"/>
        <v>98.248499999999993</v>
      </c>
      <c r="H176" s="2">
        <f t="shared" si="1"/>
        <v>0.43000000000000682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1984.76</v>
      </c>
      <c r="D177" s="1">
        <f>'PR-RAS'!E181</f>
        <v>1960.87</v>
      </c>
      <c r="E177" s="1">
        <v>0</v>
      </c>
      <c r="F177" s="1">
        <v>0</v>
      </c>
      <c r="G177" s="2">
        <f t="shared" si="0"/>
        <v>1039.5439999999999</v>
      </c>
      <c r="H177" s="2">
        <f t="shared" si="1"/>
        <v>0.37000000000011823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318.92</v>
      </c>
      <c r="D179" s="1">
        <f>'PR-RAS'!E183</f>
        <v>352.09</v>
      </c>
      <c r="E179" s="1">
        <v>0</v>
      </c>
      <c r="F179" s="1">
        <v>0</v>
      </c>
      <c r="G179" s="2">
        <f t="shared" si="0"/>
        <v>182.11179999999999</v>
      </c>
      <c r="H179" s="2">
        <f t="shared" si="1"/>
        <v>0.16999999999995907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v>
      </c>
      <c r="D180" s="1">
        <f>'PR-RAS'!E184</f>
        <v>0</v>
      </c>
      <c r="E180" s="1">
        <v>0</v>
      </c>
      <c r="F180" s="1">
        <v>0</v>
      </c>
      <c r="G180" s="2">
        <f t="shared" si="0"/>
        <v>44.75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502.16</v>
      </c>
      <c r="D181" s="1">
        <f>'PR-RAS'!E185</f>
        <v>551.94000000000005</v>
      </c>
      <c r="E181" s="1">
        <v>0</v>
      </c>
      <c r="F181" s="1">
        <v>0</v>
      </c>
      <c r="G181" s="2">
        <f t="shared" si="0"/>
        <v>289.0872</v>
      </c>
      <c r="H181" s="2">
        <f t="shared" si="1"/>
        <v>0.21999999999997044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794.95</v>
      </c>
      <c r="D182" s="1">
        <f>'PR-RAS'!E186</f>
        <v>1575.37</v>
      </c>
      <c r="E182" s="1">
        <v>0</v>
      </c>
      <c r="F182" s="1">
        <v>0</v>
      </c>
      <c r="G182" s="2">
        <f t="shared" si="0"/>
        <v>714.1698899999999</v>
      </c>
      <c r="H182" s="2">
        <f t="shared" si="1"/>
        <v>0.41999999999984539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5380.08</v>
      </c>
      <c r="D184" s="1">
        <f>'PR-RAS'!E188</f>
        <v>2620.37</v>
      </c>
      <c r="E184" s="1">
        <v>0</v>
      </c>
      <c r="F184" s="1">
        <v>0</v>
      </c>
      <c r="G184" s="2">
        <f t="shared" si="0"/>
        <v>1943.61006</v>
      </c>
      <c r="H184" s="2">
        <f t="shared" si="1"/>
        <v>0.4499999999998181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v>
      </c>
      <c r="D185" s="1">
        <f>'PR-RAS'!E189</f>
        <v>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838.71</v>
      </c>
      <c r="D189" s="1">
        <f>'PR-RAS'!E193</f>
        <v>1043.72</v>
      </c>
      <c r="E189" s="1">
        <v>0</v>
      </c>
      <c r="F189" s="1">
        <v>0</v>
      </c>
      <c r="G189" s="2">
        <f t="shared" si="0"/>
        <v>550.11620000000005</v>
      </c>
      <c r="H189" s="2">
        <f t="shared" si="1"/>
        <v>0.56999999999993634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4270.01</v>
      </c>
      <c r="D191" s="1">
        <f>'PR-RAS'!E195</f>
        <v>1443.56</v>
      </c>
      <c r="E191" s="1">
        <v>0</v>
      </c>
      <c r="F191" s="1">
        <v>0</v>
      </c>
      <c r="G191" s="2">
        <f t="shared" si="0"/>
        <v>1359.8547000000001</v>
      </c>
      <c r="H191" s="2">
        <f t="shared" si="1"/>
        <v>0.45000000000027285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239.55</v>
      </c>
      <c r="D192" s="1">
        <f>'PR-RAS'!E196</f>
        <v>231.5</v>
      </c>
      <c r="E192" s="1">
        <v>0</v>
      </c>
      <c r="F192" s="1">
        <v>0</v>
      </c>
      <c r="G192" s="2">
        <f t="shared" si="0"/>
        <v>134.18705</v>
      </c>
      <c r="H192" s="2">
        <f t="shared" si="1"/>
        <v>0.94999999999998863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239.55</v>
      </c>
      <c r="D206" s="1">
        <f>'PR-RAS'!E210</f>
        <v>231.5</v>
      </c>
      <c r="E206" s="1">
        <v>0</v>
      </c>
      <c r="F206" s="1">
        <v>0</v>
      </c>
      <c r="G206" s="2">
        <f t="shared" si="0"/>
        <v>144.02274999999997</v>
      </c>
      <c r="H206" s="2">
        <f t="shared" si="1"/>
        <v>0.94999999999998863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239.55</v>
      </c>
      <c r="D207" s="1">
        <f>'PR-RAS'!E211</f>
        <v>231.5</v>
      </c>
      <c r="E207" s="1">
        <v>0</v>
      </c>
      <c r="F207" s="1">
        <v>0</v>
      </c>
      <c r="G207" s="2">
        <f t="shared" si="0"/>
        <v>144.72529999999998</v>
      </c>
      <c r="H207" s="2">
        <f t="shared" si="1"/>
        <v>0.94999999999998863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292864.53999999998</v>
      </c>
      <c r="D285" s="1">
        <f>'PR-RAS'!E289</f>
        <v>364755.04</v>
      </c>
      <c r="E285" s="1">
        <v>0</v>
      </c>
      <c r="F285" s="1">
        <v>0</v>
      </c>
      <c r="G285" s="2">
        <f t="shared" si="8"/>
        <v>290354.39207999996</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5129.9000000000233</v>
      </c>
      <c r="D286" s="1">
        <f>'PR-RAS'!E290</f>
        <v>3772.5200000000768</v>
      </c>
      <c r="E286" s="1">
        <v>0</v>
      </c>
      <c r="F286" s="1">
        <v>0</v>
      </c>
      <c r="G286" s="2">
        <f t="shared" si="8"/>
        <v>3612.35790000005</v>
      </c>
      <c r="H286" s="2">
        <f t="shared" si="9"/>
        <v>0.57999999989988282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22642.48</v>
      </c>
      <c r="D288" s="1">
        <f>'PR-RAS'!E292</f>
        <v>19140.07</v>
      </c>
      <c r="E288" s="1">
        <v>0</v>
      </c>
      <c r="F288" s="1">
        <v>0</v>
      </c>
      <c r="G288" s="2">
        <f t="shared" si="8"/>
        <v>17484.791939999996</v>
      </c>
      <c r="H288" s="2">
        <f t="shared" si="9"/>
        <v>0.5499999999992724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6431.94</v>
      </c>
      <c r="D345" s="1">
        <f>'PR-RAS'!E350</f>
        <v>0</v>
      </c>
      <c r="E345" s="1">
        <v>0</v>
      </c>
      <c r="F345" s="1">
        <v>0</v>
      </c>
      <c r="G345" s="2">
        <f t="shared" si="8"/>
        <v>2212.5873599999995</v>
      </c>
      <c r="H345" s="2">
        <f t="shared" si="9"/>
        <v>6.0000000000400178E-2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6431.94</v>
      </c>
      <c r="D358" s="1">
        <f>'PR-RAS'!E363</f>
        <v>0</v>
      </c>
      <c r="E358" s="1">
        <v>0</v>
      </c>
      <c r="F358" s="1">
        <v>0</v>
      </c>
      <c r="G358" s="2">
        <f t="shared" si="8"/>
        <v>2296.2025799999997</v>
      </c>
      <c r="H358" s="2">
        <f t="shared" si="9"/>
        <v>6.0000000000400178E-2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6431.94</v>
      </c>
      <c r="D364" s="1">
        <f>'PR-RAS'!E369</f>
        <v>0</v>
      </c>
      <c r="E364" s="1">
        <v>0</v>
      </c>
      <c r="F364" s="1">
        <v>0</v>
      </c>
      <c r="G364" s="2">
        <f t="shared" si="8"/>
        <v>2334.7942199999998</v>
      </c>
      <c r="H364" s="2">
        <f t="shared" si="9"/>
        <v>6.0000000000400178E-2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6431.94</v>
      </c>
      <c r="D371" s="1">
        <f>'PR-RAS'!E376</f>
        <v>0</v>
      </c>
      <c r="E371" s="1">
        <v>0</v>
      </c>
      <c r="F371" s="1">
        <v>0</v>
      </c>
      <c r="G371" s="2">
        <f t="shared" si="8"/>
        <v>2379.8177999999998</v>
      </c>
      <c r="H371" s="2">
        <f t="shared" si="9"/>
        <v>6.0000000000400178E-2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6431.94</v>
      </c>
      <c r="D403" s="1">
        <f>'PR-RAS'!E408</f>
        <v>0</v>
      </c>
      <c r="E403" s="1">
        <v>0</v>
      </c>
      <c r="F403" s="1">
        <v>0</v>
      </c>
      <c r="G403" s="2">
        <f t="shared" si="8"/>
        <v>2585.6398800000002</v>
      </c>
      <c r="H403" s="2">
        <f t="shared" si="9"/>
        <v>6.0000000000400178E-2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297994.44</v>
      </c>
      <c r="D407" s="1">
        <f>'PR-RAS'!E412</f>
        <v>368527.56000000006</v>
      </c>
      <c r="E407" s="1">
        <v>0</v>
      </c>
      <c r="F407" s="1">
        <v>0</v>
      </c>
      <c r="G407" s="2">
        <f t="shared" si="8"/>
        <v>420230.12136000005</v>
      </c>
      <c r="H407" s="2">
        <f t="shared" si="9"/>
        <v>0.87999999994644895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299296.48</v>
      </c>
      <c r="D408" s="1">
        <f>'PR-RAS'!E413</f>
        <v>364755.04</v>
      </c>
      <c r="E408" s="1">
        <v>0</v>
      </c>
      <c r="F408" s="1">
        <v>0</v>
      </c>
      <c r="G408" s="2">
        <f t="shared" si="8"/>
        <v>418724.26991999993</v>
      </c>
      <c r="H408" s="2">
        <f t="shared" si="9"/>
        <v>0.51999999996041879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3772.5200000000768</v>
      </c>
      <c r="E409" s="1">
        <v>0</v>
      </c>
      <c r="F409" s="1">
        <v>0</v>
      </c>
      <c r="G409" s="2">
        <f t="shared" si="8"/>
        <v>3078.3763200000626</v>
      </c>
      <c r="H409" s="2">
        <f t="shared" si="9"/>
        <v>0.47999999992316589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1302.039999999979</v>
      </c>
      <c r="D410" s="1">
        <f>'PR-RAS'!E415</f>
        <v>0</v>
      </c>
      <c r="E410" s="1">
        <v>0</v>
      </c>
      <c r="F410" s="1">
        <v>0</v>
      </c>
      <c r="G410" s="2">
        <f t="shared" si="8"/>
        <v>532.53435999999135</v>
      </c>
      <c r="H410" s="2">
        <f t="shared" si="9"/>
        <v>3.9999999979045242E-2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22642.48</v>
      </c>
      <c r="D411" s="1">
        <f>'PR-RAS'!E416</f>
        <v>19140.07</v>
      </c>
      <c r="E411" s="1">
        <v>0</v>
      </c>
      <c r="F411" s="1">
        <v>0</v>
      </c>
      <c r="G411" s="2">
        <f t="shared" si="8"/>
        <v>24978.274199999996</v>
      </c>
      <c r="H411" s="2">
        <f t="shared" si="9"/>
        <v>0.5499999999992724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297994.44</v>
      </c>
      <c r="D633" s="1">
        <f>'PR-RAS'!E639</f>
        <v>368527.56000000006</v>
      </c>
      <c r="E633" s="1">
        <v>0</v>
      </c>
      <c r="F633" s="1">
        <v>0</v>
      </c>
      <c r="G633" s="2">
        <f t="shared" si="10"/>
        <v>654151.32192000002</v>
      </c>
      <c r="H633" s="2">
        <f t="shared" si="11"/>
        <v>0.87999999994644895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299296.48</v>
      </c>
      <c r="D634" s="1">
        <f>'PR-RAS'!E640</f>
        <v>364755.04</v>
      </c>
      <c r="E634" s="1">
        <v>0</v>
      </c>
      <c r="F634" s="1">
        <v>0</v>
      </c>
      <c r="G634" s="2">
        <f t="shared" si="10"/>
        <v>651234.55247999995</v>
      </c>
      <c r="H634" s="2">
        <f t="shared" si="11"/>
        <v>0.51999999996041879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3772.5200000000768</v>
      </c>
      <c r="E635" s="1">
        <v>0</v>
      </c>
      <c r="F635" s="1">
        <v>0</v>
      </c>
      <c r="G635" s="2">
        <f t="shared" si="10"/>
        <v>4783.5553600000976</v>
      </c>
      <c r="H635" s="2">
        <f t="shared" si="11"/>
        <v>0.47999999992316589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1302.039999999979</v>
      </c>
      <c r="D636" s="1">
        <f>'PR-RAS'!E642</f>
        <v>0</v>
      </c>
      <c r="E636" s="1">
        <v>0</v>
      </c>
      <c r="F636" s="1">
        <v>0</v>
      </c>
      <c r="G636" s="2">
        <f t="shared" si="10"/>
        <v>826.79539999998667</v>
      </c>
      <c r="H636" s="2">
        <f t="shared" si="11"/>
        <v>3.9999999979045242E-2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22642.48</v>
      </c>
      <c r="D637" s="1">
        <f>'PR-RAS'!E643</f>
        <v>19140.07</v>
      </c>
      <c r="E637" s="1">
        <v>0</v>
      </c>
      <c r="F637" s="1">
        <v>0</v>
      </c>
      <c r="G637" s="2">
        <f t="shared" si="10"/>
        <v>38746.786319999999</v>
      </c>
      <c r="H637" s="2">
        <f t="shared" si="11"/>
        <v>0.5499999999992724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21340.440000000021</v>
      </c>
      <c r="D639" s="1">
        <f>'PR-RAS'!E645</f>
        <v>22912.590000000077</v>
      </c>
      <c r="E639" s="1">
        <v>0</v>
      </c>
      <c r="F639" s="1">
        <v>0</v>
      </c>
      <c r="G639" s="2">
        <f t="shared" si="10"/>
        <v>42851.66556000011</v>
      </c>
      <c r="H639" s="2">
        <f t="shared" si="11"/>
        <v>0.84999999994397513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45863.06</v>
      </c>
      <c r="D641" s="1">
        <f>'PR-RAS'!E647</f>
        <v>57080.54</v>
      </c>
      <c r="E641" s="1">
        <v>0</v>
      </c>
      <c r="F641" s="1">
        <v>0</v>
      </c>
      <c r="G641" s="2">
        <f t="shared" si="10"/>
        <v>102415.44960000001</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23299.94</v>
      </c>
      <c r="D642" s="1">
        <f>'PR-RAS'!E649</f>
        <v>19428.91</v>
      </c>
      <c r="E642" s="1">
        <v>0</v>
      </c>
      <c r="F642" s="1">
        <v>0</v>
      </c>
      <c r="G642" s="2">
        <f t="shared" si="10"/>
        <v>39843.124159999999</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38581.919999999998</v>
      </c>
      <c r="D643" s="1">
        <f>'PR-RAS'!E650</f>
        <v>36484.879999999997</v>
      </c>
      <c r="E643" s="1">
        <v>0</v>
      </c>
      <c r="F643" s="1">
        <v>0</v>
      </c>
      <c r="G643" s="2">
        <f t="shared" si="10"/>
        <v>71616.17856</v>
      </c>
      <c r="H643" s="2">
        <f t="shared" si="11"/>
        <v>0.20000000000436557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43113.56</v>
      </c>
      <c r="D644" s="1">
        <f>'PR-RAS'!E651</f>
        <v>31153.55</v>
      </c>
      <c r="E644" s="1">
        <v>0</v>
      </c>
      <c r="F644" s="1">
        <v>0</v>
      </c>
      <c r="G644" s="2">
        <f t="shared" si="10"/>
        <v>67785.484380000009</v>
      </c>
      <c r="H644" s="2">
        <f t="shared" si="11"/>
        <v>0.8900000000030559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18768.300000000003</v>
      </c>
      <c r="D645" s="1">
        <f>'PR-RAS'!E652</f>
        <v>24760.239999999994</v>
      </c>
      <c r="E645" s="1">
        <v>0</v>
      </c>
      <c r="F645" s="1">
        <v>0</v>
      </c>
      <c r="G645" s="2">
        <f t="shared" si="10"/>
        <v>43977.974320000001</v>
      </c>
      <c r="H645" s="2">
        <f t="shared" si="11"/>
        <v>0.53999999999723514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2200</v>
      </c>
      <c r="D657" s="1">
        <f>'PR-RAS'!E664</f>
        <v>1154</v>
      </c>
      <c r="E657" s="1">
        <v>0</v>
      </c>
      <c r="F657" s="1">
        <v>0</v>
      </c>
      <c r="G657" s="2">
        <f t="shared" si="10"/>
        <v>2957.248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2200</v>
      </c>
      <c r="D661" s="1">
        <f>'PR-RAS'!E668</f>
        <v>0</v>
      </c>
      <c r="E661" s="1">
        <v>0</v>
      </c>
      <c r="F661" s="1">
        <v>0</v>
      </c>
      <c r="G661" s="2">
        <f t="shared" si="10"/>
        <v>1452</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269896.59999999998</v>
      </c>
      <c r="D668" s="1">
        <f>'PR-RAS'!E675</f>
        <v>345405.96</v>
      </c>
      <c r="E668" s="1">
        <v>0</v>
      </c>
      <c r="F668" s="1">
        <v>0</v>
      </c>
      <c r="G668" s="2">
        <f t="shared" si="10"/>
        <v>640792.58284000005</v>
      </c>
      <c r="H668" s="2">
        <f t="shared" si="11"/>
        <v>0.44000000000232831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243.21</v>
      </c>
      <c r="D688" s="1">
        <f>'PR-RAS'!E695</f>
        <v>33.4</v>
      </c>
      <c r="E688" s="1">
        <v>0</v>
      </c>
      <c r="F688" s="1">
        <v>0</v>
      </c>
      <c r="G688" s="2">
        <f t="shared" si="10"/>
        <v>212.97687000000002</v>
      </c>
      <c r="H688" s="2">
        <f t="shared" si="11"/>
        <v>0.61000000000000654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4922.8999999999996</v>
      </c>
      <c r="D703" s="1">
        <f>'PR-RAS'!E710</f>
        <v>2507</v>
      </c>
      <c r="E703" s="1">
        <v>0</v>
      </c>
      <c r="F703" s="1">
        <v>0</v>
      </c>
      <c r="G703" s="2">
        <f t="shared" si="10"/>
        <v>6975.7037999999993</v>
      </c>
      <c r="H703" s="2">
        <f t="shared" si="11"/>
        <v>0.1000000000003638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441.44</v>
      </c>
      <c r="E710" s="1">
        <v>0</v>
      </c>
      <c r="F710" s="1">
        <v>0</v>
      </c>
      <c r="G710" s="2">
        <f t="shared" si="10"/>
        <v>908.2644499999999</v>
      </c>
      <c r="H710" s="2">
        <f t="shared" si="11"/>
        <v>0.61000000000001364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9110.83</v>
      </c>
      <c r="D711" s="1">
        <f>'PR-RAS'!E718</f>
        <v>9612.93</v>
      </c>
      <c r="E711" s="1">
        <v>0</v>
      </c>
      <c r="F711" s="1">
        <v>0</v>
      </c>
      <c r="G711" s="2">
        <f t="shared" si="10"/>
        <v>20119.049900000002</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141.01</v>
      </c>
      <c r="D717" s="1">
        <f>'PR-RAS'!E724</f>
        <v>875</v>
      </c>
      <c r="E717" s="1">
        <v>0</v>
      </c>
      <c r="F717" s="1">
        <v>0</v>
      </c>
      <c r="G717" s="2">
        <f t="shared" si="10"/>
        <v>1353.96316</v>
      </c>
      <c r="H717" s="2">
        <f t="shared" si="11"/>
        <v>9.9999999999909051E-3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52164.38</v>
      </c>
      <c r="D1480" s="6"/>
      <c r="E1480" s="6">
        <v>0</v>
      </c>
      <c r="F1480" s="6">
        <v>0</v>
      </c>
      <c r="G1480" s="7">
        <f t="shared" ref="G1480:G1580" si="34">B1480/1000*C1480</f>
        <v>52.164380000000001</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373147.85</v>
      </c>
      <c r="D1481" s="1">
        <v>0</v>
      </c>
      <c r="E1481" s="1">
        <v>0</v>
      </c>
      <c r="F1481" s="1">
        <v>0</v>
      </c>
      <c r="G1481" s="2">
        <f t="shared" si="34"/>
        <v>746.29570000000001</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373147.85</v>
      </c>
      <c r="D1483" s="1">
        <v>0</v>
      </c>
      <c r="E1483" s="1">
        <v>0</v>
      </c>
      <c r="F1483" s="1">
        <v>0</v>
      </c>
      <c r="G1483" s="2">
        <f t="shared" si="34"/>
        <v>1492.5914</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329226.43</v>
      </c>
      <c r="D1484" s="1">
        <v>0</v>
      </c>
      <c r="E1484" s="1">
        <v>0</v>
      </c>
      <c r="F1484" s="1">
        <v>0</v>
      </c>
      <c r="G1484" s="2">
        <f t="shared" si="34"/>
        <v>1646.1321499999999</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43657.66</v>
      </c>
      <c r="D1485" s="1">
        <v>0</v>
      </c>
      <c r="E1485" s="1">
        <v>0</v>
      </c>
      <c r="F1485" s="1">
        <v>0</v>
      </c>
      <c r="G1485" s="2">
        <f t="shared" si="34"/>
        <v>261.94596000000001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231.5</v>
      </c>
      <c r="D1486" s="1">
        <v>0</v>
      </c>
      <c r="E1486" s="1">
        <v>0</v>
      </c>
      <c r="F1486" s="1">
        <v>0</v>
      </c>
      <c r="G1486" s="2">
        <f t="shared" si="34"/>
        <v>1.6205000000000001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32.26</v>
      </c>
      <c r="D1491" s="1">
        <v>0</v>
      </c>
      <c r="E1491" s="1">
        <v>0</v>
      </c>
      <c r="F1491" s="1">
        <v>0</v>
      </c>
      <c r="G1491" s="2">
        <f t="shared" si="34"/>
        <v>0.38711999999999996</v>
      </c>
      <c r="H1491" s="2">
        <f t="shared" si="35"/>
        <v>0.25999999999999801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364930.82999999996</v>
      </c>
      <c r="D1499" s="1">
        <v>0</v>
      </c>
      <c r="E1499" s="1">
        <v>0</v>
      </c>
      <c r="F1499" s="1">
        <v>0</v>
      </c>
      <c r="G1499" s="2">
        <f t="shared" si="34"/>
        <v>7298.6165999999994</v>
      </c>
      <c r="H1499" s="2">
        <f t="shared" si="35"/>
        <v>0.17000000004190952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364930.82999999996</v>
      </c>
      <c r="D1501" s="1">
        <v>0</v>
      </c>
      <c r="E1501" s="1">
        <v>0</v>
      </c>
      <c r="F1501" s="1">
        <v>0</v>
      </c>
      <c r="G1501" s="2">
        <f t="shared" si="34"/>
        <v>8028.478259999999</v>
      </c>
      <c r="H1501" s="2">
        <f t="shared" si="35"/>
        <v>0.17000000004190952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321670</v>
      </c>
      <c r="D1502" s="1">
        <v>0</v>
      </c>
      <c r="E1502" s="1">
        <v>0</v>
      </c>
      <c r="F1502" s="1">
        <v>0</v>
      </c>
      <c r="G1502" s="2">
        <f t="shared" si="34"/>
        <v>7398.41</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41972.6</v>
      </c>
      <c r="D1503" s="1">
        <v>0</v>
      </c>
      <c r="E1503" s="1">
        <v>0</v>
      </c>
      <c r="F1503" s="1">
        <v>0</v>
      </c>
      <c r="G1503" s="2">
        <f t="shared" si="34"/>
        <v>1007.3424</v>
      </c>
      <c r="H1503" s="2">
        <f t="shared" si="35"/>
        <v>0.40000000000145519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228.82</v>
      </c>
      <c r="D1504" s="1">
        <v>0</v>
      </c>
      <c r="E1504" s="1">
        <v>0</v>
      </c>
      <c r="F1504" s="1">
        <v>0</v>
      </c>
      <c r="G1504" s="2">
        <f t="shared" si="34"/>
        <v>5.7205000000000004</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1059.4100000000001</v>
      </c>
      <c r="D1509" s="1">
        <v>0</v>
      </c>
      <c r="E1509" s="1">
        <v>0</v>
      </c>
      <c r="F1509" s="1">
        <v>0</v>
      </c>
      <c r="G1509" s="2">
        <f t="shared" si="34"/>
        <v>31.782300000000003</v>
      </c>
      <c r="H1509" s="2">
        <f t="shared" si="35"/>
        <v>0.41000000000008185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60381.400000000023</v>
      </c>
      <c r="D1517" s="1">
        <v>0</v>
      </c>
      <c r="E1517" s="1">
        <v>0</v>
      </c>
      <c r="F1517" s="1">
        <v>0</v>
      </c>
      <c r="G1517" s="2">
        <f t="shared" si="34"/>
        <v>2294.4932000000008</v>
      </c>
      <c r="H1517" s="2">
        <f t="shared" si="35"/>
        <v>0.40000000002328306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60381.4</v>
      </c>
      <c r="D1576" s="1">
        <v>0</v>
      </c>
      <c r="E1576" s="1">
        <v>0</v>
      </c>
      <c r="F1576" s="1">
        <v>0</v>
      </c>
      <c r="G1576" s="2">
        <f t="shared" si="34"/>
        <v>5856.9958000000006</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32.26</v>
      </c>
      <c r="D1577" s="1">
        <v>0</v>
      </c>
      <c r="E1577" s="1">
        <v>0</v>
      </c>
      <c r="F1577" s="1">
        <v>0</v>
      </c>
      <c r="G1577" s="2">
        <f t="shared" si="34"/>
        <v>3.1614800000000001</v>
      </c>
      <c r="H1577" s="2">
        <f t="shared" si="35"/>
        <v>0.25999999999999801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60349.14</v>
      </c>
      <c r="D1578" s="1">
        <v>0</v>
      </c>
      <c r="E1578" s="1">
        <v>0</v>
      </c>
      <c r="F1578" s="1">
        <v>0</v>
      </c>
      <c r="G1578" s="2">
        <f t="shared" si="34"/>
        <v>5974.5648600000004</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16184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297994.44</v>
      </c>
      <c r="I16" s="170">
        <f>'PR-RAS'!E6</f>
        <v>368527.56000000006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292864.53999999998</v>
      </c>
      <c r="I17" s="170">
        <f>'PR-RAS'!E151</f>
        <v>364755.04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21340.440000000021</v>
      </c>
      <c r="I18" s="170">
        <f>'PR-RAS'!E645</f>
        <v>22912.590000000077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52164.38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60381.400000000023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60381.4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297994.44</v>
      </c>
      <c r="E6" s="51">
        <f>E7+E44+E50+E82+E106+E124+E133+E139</f>
        <v>368527.56000000006</v>
      </c>
      <c r="F6" s="52">
        <f t="shared" ref="F6:F131" si="0">IF(D6&lt;&gt;0,IF(E6/D6&gt;=100,"&gt;&gt;100",E6/D6*100),"-")</f>
        <v>123.66927382940436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274539.81</v>
      </c>
      <c r="E50" s="51">
        <f>E51+E54+E59+E62+E65+E68+E71+E74+E77</f>
        <v>346593.36000000004</v>
      </c>
      <c r="F50" s="52">
        <f t="shared" si="0"/>
        <v>126.24521012089286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4400</v>
      </c>
      <c r="E59" s="51">
        <f t="shared" si="12"/>
        <v>1154</v>
      </c>
      <c r="F59" s="52">
        <f t="shared" si="0"/>
        <v>26.227272727272727</v>
      </c>
    </row>
    <row r="60" spans="1:6" ht="24" x14ac:dyDescent="0.2">
      <c r="A60" s="53">
        <v>6331</v>
      </c>
      <c r="B60" s="86" t="s">
        <v>165</v>
      </c>
      <c r="C60" s="50" t="s">
        <v>166</v>
      </c>
      <c r="D60" s="242">
        <v>2200</v>
      </c>
      <c r="E60" s="242">
        <v>1154</v>
      </c>
      <c r="F60" s="52">
        <f t="shared" si="0"/>
        <v>52.454545454545453</v>
      </c>
    </row>
    <row r="61" spans="1:6" ht="24" x14ac:dyDescent="0.2">
      <c r="A61" s="53">
        <v>6332</v>
      </c>
      <c r="B61" s="86" t="s">
        <v>167</v>
      </c>
      <c r="C61" s="50" t="s">
        <v>168</v>
      </c>
      <c r="D61" s="242">
        <v>2200</v>
      </c>
      <c r="E61" s="242"/>
      <c r="F61" s="52">
        <f t="shared" si="0"/>
        <v>0</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269896.59999999998</v>
      </c>
      <c r="E68" s="51">
        <f t="shared" si="15"/>
        <v>345405.96</v>
      </c>
      <c r="F68" s="52">
        <f t="shared" si="0"/>
        <v>127.97714383952967</v>
      </c>
    </row>
    <row r="69" spans="1:6" ht="12.75" customHeight="1" x14ac:dyDescent="0.2">
      <c r="A69" s="53" t="s">
        <v>183</v>
      </c>
      <c r="B69" s="85" t="s">
        <v>184</v>
      </c>
      <c r="C69" s="50" t="s">
        <v>183</v>
      </c>
      <c r="D69" s="242">
        <v>269896.59999999998</v>
      </c>
      <c r="E69" s="242">
        <v>345405.96</v>
      </c>
      <c r="F69" s="52">
        <f t="shared" si="0"/>
        <v>127.97714383952967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243.21</v>
      </c>
      <c r="E74" s="51">
        <f t="shared" si="17"/>
        <v>33.4</v>
      </c>
      <c r="F74" s="52">
        <f t="shared" si="0"/>
        <v>13.732987952797993</v>
      </c>
    </row>
    <row r="75" spans="1:6" ht="12.75" customHeight="1" x14ac:dyDescent="0.2">
      <c r="A75" s="53" t="s">
        <v>195</v>
      </c>
      <c r="B75" s="85" t="s">
        <v>196</v>
      </c>
      <c r="C75" s="50" t="s">
        <v>195</v>
      </c>
      <c r="D75" s="242">
        <v>243.21</v>
      </c>
      <c r="E75" s="242">
        <v>33.4</v>
      </c>
      <c r="F75" s="52">
        <f t="shared" si="0"/>
        <v>13.732987952797993</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3.21</v>
      </c>
      <c r="E82" s="51">
        <f t="shared" si="19"/>
        <v>9.31</v>
      </c>
      <c r="F82" s="52">
        <f t="shared" si="0"/>
        <v>290.03115264797509</v>
      </c>
    </row>
    <row r="83" spans="1:6" ht="12.75" customHeight="1" x14ac:dyDescent="0.2">
      <c r="A83" s="53">
        <v>641</v>
      </c>
      <c r="B83" s="85" t="s">
        <v>211</v>
      </c>
      <c r="C83" s="50" t="s">
        <v>212</v>
      </c>
      <c r="D83" s="51">
        <f t="shared" ref="D83:E83" si="20">SUM(D84:D90)</f>
        <v>3.21</v>
      </c>
      <c r="E83" s="51">
        <f t="shared" si="20"/>
        <v>9.31</v>
      </c>
      <c r="F83" s="52">
        <f t="shared" si="0"/>
        <v>290.03115264797509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3.21</v>
      </c>
      <c r="E85" s="242">
        <v>9.31</v>
      </c>
      <c r="F85" s="52">
        <f t="shared" si="0"/>
        <v>290.03115264797509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6427.35</v>
      </c>
      <c r="E106" s="51">
        <f t="shared" si="23"/>
        <v>2507</v>
      </c>
      <c r="F106" s="52">
        <f t="shared" si="0"/>
        <v>39.00518876364287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6427.35</v>
      </c>
      <c r="E112" s="51">
        <f t="shared" si="25"/>
        <v>2507</v>
      </c>
      <c r="F112" s="52">
        <f t="shared" si="0"/>
        <v>39.00518876364287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6427.35</v>
      </c>
      <c r="E117" s="242">
        <v>2507</v>
      </c>
      <c r="F117" s="52">
        <f t="shared" si="0"/>
        <v>39.00518876364287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2203.0499999999997</v>
      </c>
      <c r="E124" s="51">
        <f t="shared" si="27"/>
        <v>1681</v>
      </c>
      <c r="F124" s="52">
        <f t="shared" si="0"/>
        <v>76.303306779237886</v>
      </c>
    </row>
    <row r="125" spans="1:6" ht="12.75" customHeight="1" x14ac:dyDescent="0.2">
      <c r="A125" s="53">
        <v>661</v>
      </c>
      <c r="B125" s="86" t="s">
        <v>295</v>
      </c>
      <c r="C125" s="50" t="s">
        <v>296</v>
      </c>
      <c r="D125" s="51">
        <f t="shared" ref="D125:E125" si="28">SUM(D126:D127)</f>
        <v>1698.6</v>
      </c>
      <c r="E125" s="51">
        <f t="shared" si="28"/>
        <v>1681</v>
      </c>
      <c r="F125" s="52">
        <f t="shared" si="0"/>
        <v>98.963852584481344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1698.6</v>
      </c>
      <c r="E127" s="242">
        <v>1681</v>
      </c>
      <c r="F127" s="52">
        <f t="shared" si="0"/>
        <v>98.963852584481344</v>
      </c>
    </row>
    <row r="128" spans="1:6" ht="24" x14ac:dyDescent="0.2">
      <c r="A128" s="53">
        <v>663</v>
      </c>
      <c r="B128" s="231" t="s">
        <v>301</v>
      </c>
      <c r="C128" s="50" t="s">
        <v>302</v>
      </c>
      <c r="D128" s="51">
        <f t="shared" ref="D128:E128" si="29">SUM(D129:D132)</f>
        <v>504.45</v>
      </c>
      <c r="E128" s="51">
        <f t="shared" si="29"/>
        <v>0</v>
      </c>
      <c r="F128" s="52">
        <f t="shared" si="0"/>
        <v>0</v>
      </c>
    </row>
    <row r="129" spans="1:6" ht="12.75" customHeight="1" x14ac:dyDescent="0.2">
      <c r="A129" s="53">
        <v>6631</v>
      </c>
      <c r="B129" s="86" t="s">
        <v>303</v>
      </c>
      <c r="C129" s="50" t="s">
        <v>304</v>
      </c>
      <c r="D129" s="242">
        <v>504.45</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14821.02</v>
      </c>
      <c r="E133" s="51">
        <f t="shared" si="30"/>
        <v>17736.89</v>
      </c>
      <c r="F133" s="52">
        <f t="shared" ref="F133:F223" si="31">IF(D133&lt;&gt;0,IF(E133/D133&gt;=100,"&gt;&gt;100",E133/D133*100),"-")</f>
        <v>119.67388209448471</v>
      </c>
    </row>
    <row r="134" spans="1:6" ht="24" x14ac:dyDescent="0.2">
      <c r="A134" s="53">
        <v>671</v>
      </c>
      <c r="B134" s="232" t="s">
        <v>313</v>
      </c>
      <c r="C134" s="50" t="s">
        <v>314</v>
      </c>
      <c r="D134" s="51">
        <f t="shared" ref="D134:E134" si="32">SUM(D135:D137)</f>
        <v>14821.02</v>
      </c>
      <c r="E134" s="51">
        <f t="shared" si="32"/>
        <v>17736.89</v>
      </c>
      <c r="F134" s="52">
        <f t="shared" si="31"/>
        <v>119.67388209448471</v>
      </c>
    </row>
    <row r="135" spans="1:6" ht="12.75" customHeight="1" x14ac:dyDescent="0.2">
      <c r="A135" s="53">
        <v>6711</v>
      </c>
      <c r="B135" s="85" t="s">
        <v>315</v>
      </c>
      <c r="C135" s="50" t="s">
        <v>316</v>
      </c>
      <c r="D135" s="242">
        <v>14821.02</v>
      </c>
      <c r="E135" s="242">
        <v>17736.89</v>
      </c>
      <c r="F135" s="52">
        <f t="shared" si="31"/>
        <v>119.67388209448471</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292864.53999999998</v>
      </c>
      <c r="E151" s="51">
        <f t="shared" si="35"/>
        <v>364755.04</v>
      </c>
      <c r="F151" s="52">
        <f t="shared" si="31"/>
        <v>124.54735557947711</v>
      </c>
    </row>
    <row r="152" spans="1:6" ht="12.75" customHeight="1" x14ac:dyDescent="0.2">
      <c r="A152" s="53">
        <v>31</v>
      </c>
      <c r="B152" s="85" t="s">
        <v>348</v>
      </c>
      <c r="C152" s="50" t="s">
        <v>34</v>
      </c>
      <c r="D152" s="51">
        <f t="shared" ref="D152:E152" si="36">D153+D158+D159</f>
        <v>247523.16</v>
      </c>
      <c r="E152" s="51">
        <f t="shared" si="36"/>
        <v>321667.74</v>
      </c>
      <c r="F152" s="52">
        <f t="shared" si="31"/>
        <v>129.9546030359341</v>
      </c>
    </row>
    <row r="153" spans="1:6" ht="12.75" customHeight="1" x14ac:dyDescent="0.2">
      <c r="A153" s="53">
        <v>311</v>
      </c>
      <c r="B153" s="85" t="s">
        <v>349</v>
      </c>
      <c r="C153" s="50" t="s">
        <v>350</v>
      </c>
      <c r="D153" s="51">
        <f t="shared" ref="D153:E153" si="37">SUM(D154:D157)</f>
        <v>204946.2</v>
      </c>
      <c r="E153" s="51">
        <f t="shared" si="37"/>
        <v>266653.87</v>
      </c>
      <c r="F153" s="52">
        <f t="shared" si="31"/>
        <v>130.10920426921797</v>
      </c>
    </row>
    <row r="154" spans="1:6" ht="12.75" customHeight="1" x14ac:dyDescent="0.2">
      <c r="A154" s="53">
        <v>3111</v>
      </c>
      <c r="B154" s="85" t="s">
        <v>351</v>
      </c>
      <c r="C154" s="50" t="s">
        <v>352</v>
      </c>
      <c r="D154" s="242">
        <v>204946.2</v>
      </c>
      <c r="E154" s="242">
        <v>266653.87</v>
      </c>
      <c r="F154" s="52">
        <f t="shared" si="31"/>
        <v>130.10920426921797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8760.8700000000008</v>
      </c>
      <c r="E158" s="242">
        <v>11637.44</v>
      </c>
      <c r="F158" s="52">
        <f t="shared" si="31"/>
        <v>132.83429613725576</v>
      </c>
    </row>
    <row r="159" spans="1:6" ht="12.75" customHeight="1" x14ac:dyDescent="0.2">
      <c r="A159" s="53">
        <v>313</v>
      </c>
      <c r="B159" s="85" t="s">
        <v>361</v>
      </c>
      <c r="C159" s="50" t="s">
        <v>362</v>
      </c>
      <c r="D159" s="51">
        <f t="shared" ref="D159:E159" si="38">SUM(D160:D162)</f>
        <v>33816.089999999997</v>
      </c>
      <c r="E159" s="51">
        <f t="shared" si="38"/>
        <v>43376.43</v>
      </c>
      <c r="F159" s="52">
        <f t="shared" si="31"/>
        <v>128.27157131412886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33816.089999999997</v>
      </c>
      <c r="E161" s="242">
        <v>43376.43</v>
      </c>
      <c r="F161" s="52">
        <f t="shared" si="31"/>
        <v>128.27157131412886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45101.83</v>
      </c>
      <c r="E163" s="51">
        <f t="shared" si="39"/>
        <v>42855.8</v>
      </c>
      <c r="F163" s="52">
        <f t="shared" si="31"/>
        <v>95.020091202507757</v>
      </c>
    </row>
    <row r="164" spans="1:6" ht="12.75" customHeight="1" x14ac:dyDescent="0.2">
      <c r="A164" s="53">
        <v>321</v>
      </c>
      <c r="B164" s="85" t="s">
        <v>370</v>
      </c>
      <c r="C164" s="50" t="s">
        <v>371</v>
      </c>
      <c r="D164" s="51">
        <f t="shared" ref="D164:E164" si="40">SUM(D165:D168)</f>
        <v>11336.08</v>
      </c>
      <c r="E164" s="51">
        <f t="shared" si="40"/>
        <v>11658.17</v>
      </c>
      <c r="F164" s="52">
        <f t="shared" si="31"/>
        <v>102.84128199518705</v>
      </c>
    </row>
    <row r="165" spans="1:6" ht="12.75" customHeight="1" x14ac:dyDescent="0.2">
      <c r="A165" s="53">
        <v>3211</v>
      </c>
      <c r="B165" s="85" t="s">
        <v>372</v>
      </c>
      <c r="C165" s="50" t="s">
        <v>373</v>
      </c>
      <c r="D165" s="242">
        <v>1412.43</v>
      </c>
      <c r="E165" s="242">
        <v>1384.34</v>
      </c>
      <c r="F165" s="52">
        <f t="shared" si="31"/>
        <v>98.011228875059288</v>
      </c>
    </row>
    <row r="166" spans="1:6" ht="12.75" customHeight="1" x14ac:dyDescent="0.2">
      <c r="A166" s="53">
        <v>3212</v>
      </c>
      <c r="B166" s="85" t="s">
        <v>374</v>
      </c>
      <c r="C166" s="50" t="s">
        <v>375</v>
      </c>
      <c r="D166" s="242">
        <v>9110.83</v>
      </c>
      <c r="E166" s="242">
        <v>9612.93</v>
      </c>
      <c r="F166" s="52">
        <f t="shared" si="31"/>
        <v>105.51102369377983</v>
      </c>
    </row>
    <row r="167" spans="1:6" ht="12.75" customHeight="1" x14ac:dyDescent="0.2">
      <c r="A167" s="53">
        <v>3213</v>
      </c>
      <c r="B167" s="85" t="s">
        <v>376</v>
      </c>
      <c r="C167" s="50" t="s">
        <v>377</v>
      </c>
      <c r="D167" s="242">
        <v>156.5</v>
      </c>
      <c r="E167" s="242">
        <v>80</v>
      </c>
      <c r="F167" s="52">
        <f t="shared" si="31"/>
        <v>51.118210862619804</v>
      </c>
    </row>
    <row r="168" spans="1:6" ht="12.75" customHeight="1" x14ac:dyDescent="0.2">
      <c r="A168" s="53">
        <v>3214</v>
      </c>
      <c r="B168" s="85" t="s">
        <v>378</v>
      </c>
      <c r="C168" s="50" t="s">
        <v>379</v>
      </c>
      <c r="D168" s="242">
        <v>656.32</v>
      </c>
      <c r="E168" s="242">
        <v>580.9</v>
      </c>
      <c r="F168" s="52">
        <f t="shared" si="31"/>
        <v>88.508654314968297</v>
      </c>
    </row>
    <row r="169" spans="1:6" ht="12.75" customHeight="1" x14ac:dyDescent="0.2">
      <c r="A169" s="53">
        <v>322</v>
      </c>
      <c r="B169" s="85" t="s">
        <v>380</v>
      </c>
      <c r="C169" s="50" t="s">
        <v>381</v>
      </c>
      <c r="D169" s="51">
        <f t="shared" ref="D169:E169" si="41">SUM(D170:D176)</f>
        <v>22054.46</v>
      </c>
      <c r="E169" s="51">
        <f t="shared" si="41"/>
        <v>21440.789999999997</v>
      </c>
      <c r="F169" s="52">
        <f t="shared" si="31"/>
        <v>97.217478913562147</v>
      </c>
    </row>
    <row r="170" spans="1:6" ht="12.75" customHeight="1" x14ac:dyDescent="0.2">
      <c r="A170" s="53">
        <v>3221</v>
      </c>
      <c r="B170" s="85" t="s">
        <v>382</v>
      </c>
      <c r="C170" s="50" t="s">
        <v>383</v>
      </c>
      <c r="D170" s="242">
        <v>3027.54</v>
      </c>
      <c r="E170" s="242">
        <v>3174.25</v>
      </c>
      <c r="F170" s="52">
        <f t="shared" si="31"/>
        <v>104.8458484446118</v>
      </c>
    </row>
    <row r="171" spans="1:6" ht="12.75" customHeight="1" x14ac:dyDescent="0.2">
      <c r="A171" s="53">
        <v>3222</v>
      </c>
      <c r="B171" s="85" t="s">
        <v>384</v>
      </c>
      <c r="C171" s="50" t="s">
        <v>385</v>
      </c>
      <c r="D171" s="242">
        <v>13523.82</v>
      </c>
      <c r="E171" s="242">
        <v>12224.06</v>
      </c>
      <c r="F171" s="52">
        <f t="shared" si="31"/>
        <v>90.389106036607998</v>
      </c>
    </row>
    <row r="172" spans="1:6" ht="12.75" customHeight="1" x14ac:dyDescent="0.2">
      <c r="A172" s="53">
        <v>3223</v>
      </c>
      <c r="B172" s="85" t="s">
        <v>386</v>
      </c>
      <c r="C172" s="50" t="s">
        <v>387</v>
      </c>
      <c r="D172" s="242">
        <v>4070.67</v>
      </c>
      <c r="E172" s="242">
        <v>4073.93</v>
      </c>
      <c r="F172" s="52">
        <f t="shared" si="31"/>
        <v>100.08008509655657</v>
      </c>
    </row>
    <row r="173" spans="1:6" ht="12.75" customHeight="1" x14ac:dyDescent="0.2">
      <c r="A173" s="53">
        <v>3224</v>
      </c>
      <c r="B173" s="85" t="s">
        <v>388</v>
      </c>
      <c r="C173" s="50" t="s">
        <v>389</v>
      </c>
      <c r="D173" s="242">
        <v>995.97</v>
      </c>
      <c r="E173" s="242">
        <v>1226.05</v>
      </c>
      <c r="F173" s="52">
        <f t="shared" si="31"/>
        <v>123.10109742261312</v>
      </c>
    </row>
    <row r="174" spans="1:6" ht="12.75" customHeight="1" x14ac:dyDescent="0.2">
      <c r="A174" s="53">
        <v>3225</v>
      </c>
      <c r="B174" s="85" t="s">
        <v>390</v>
      </c>
      <c r="C174" s="50" t="s">
        <v>391</v>
      </c>
      <c r="D174" s="242">
        <v>344.66</v>
      </c>
      <c r="E174" s="242">
        <v>742.5</v>
      </c>
      <c r="F174" s="52">
        <f t="shared" si="31"/>
        <v>215.42969883363315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91.8</v>
      </c>
      <c r="E176" s="242"/>
      <c r="F176" s="52">
        <f t="shared" si="31"/>
        <v>0</v>
      </c>
    </row>
    <row r="177" spans="1:6" ht="12.75" customHeight="1" x14ac:dyDescent="0.2">
      <c r="A177" s="53">
        <v>323</v>
      </c>
      <c r="B177" s="85" t="s">
        <v>396</v>
      </c>
      <c r="C177" s="50" t="s">
        <v>397</v>
      </c>
      <c r="D177" s="51">
        <f t="shared" ref="D177:E177" si="42">SUM(D178:D186)</f>
        <v>6331.2099999999991</v>
      </c>
      <c r="E177" s="51">
        <f t="shared" si="42"/>
        <v>7136.47</v>
      </c>
      <c r="F177" s="52">
        <f t="shared" si="31"/>
        <v>112.71889575610352</v>
      </c>
    </row>
    <row r="178" spans="1:6" ht="12.75" customHeight="1" x14ac:dyDescent="0.2">
      <c r="A178" s="53">
        <v>3231</v>
      </c>
      <c r="B178" s="85" t="s">
        <v>398</v>
      </c>
      <c r="C178" s="50" t="s">
        <v>399</v>
      </c>
      <c r="D178" s="242">
        <v>1850</v>
      </c>
      <c r="E178" s="242">
        <v>2099.0500000000002</v>
      </c>
      <c r="F178" s="52">
        <f t="shared" si="31"/>
        <v>113.46216216216216</v>
      </c>
    </row>
    <row r="179" spans="1:6" ht="12.75" customHeight="1" x14ac:dyDescent="0.2">
      <c r="A179" s="53">
        <v>3232</v>
      </c>
      <c r="B179" s="85" t="s">
        <v>400</v>
      </c>
      <c r="C179" s="50" t="s">
        <v>401</v>
      </c>
      <c r="D179" s="242">
        <v>566.70000000000005</v>
      </c>
      <c r="E179" s="242">
        <v>348.3</v>
      </c>
      <c r="F179" s="52">
        <f t="shared" si="31"/>
        <v>61.461090524086814</v>
      </c>
    </row>
    <row r="180" spans="1:6" ht="12.75" customHeight="1" x14ac:dyDescent="0.2">
      <c r="A180" s="53">
        <v>3233</v>
      </c>
      <c r="B180" s="85" t="s">
        <v>402</v>
      </c>
      <c r="C180" s="50" t="s">
        <v>403</v>
      </c>
      <c r="D180" s="242">
        <v>63.72</v>
      </c>
      <c r="E180" s="242">
        <v>248.85</v>
      </c>
      <c r="F180" s="52">
        <f t="shared" si="31"/>
        <v>390.53672316384183</v>
      </c>
    </row>
    <row r="181" spans="1:6" ht="12.75" customHeight="1" x14ac:dyDescent="0.2">
      <c r="A181" s="53">
        <v>3234</v>
      </c>
      <c r="B181" s="85" t="s">
        <v>404</v>
      </c>
      <c r="C181" s="50" t="s">
        <v>405</v>
      </c>
      <c r="D181" s="242">
        <v>1984.76</v>
      </c>
      <c r="E181" s="242">
        <v>1960.87</v>
      </c>
      <c r="F181" s="52">
        <f t="shared" si="31"/>
        <v>98.79632801950865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318.92</v>
      </c>
      <c r="E183" s="242">
        <v>352.09</v>
      </c>
      <c r="F183" s="52">
        <f t="shared" si="31"/>
        <v>110.40072745516116</v>
      </c>
    </row>
    <row r="184" spans="1:6" ht="12.75" customHeight="1" x14ac:dyDescent="0.2">
      <c r="A184" s="53">
        <v>3237</v>
      </c>
      <c r="B184" s="85" t="s">
        <v>410</v>
      </c>
      <c r="C184" s="50" t="s">
        <v>411</v>
      </c>
      <c r="D184" s="242">
        <v>250</v>
      </c>
      <c r="E184" s="242"/>
      <c r="F184" s="52">
        <f t="shared" si="31"/>
        <v>0</v>
      </c>
    </row>
    <row r="185" spans="1:6" ht="12.75" customHeight="1" x14ac:dyDescent="0.2">
      <c r="A185" s="53">
        <v>3238</v>
      </c>
      <c r="B185" s="85" t="s">
        <v>412</v>
      </c>
      <c r="C185" s="50" t="s">
        <v>413</v>
      </c>
      <c r="D185" s="242">
        <v>502.16</v>
      </c>
      <c r="E185" s="242">
        <v>551.94000000000005</v>
      </c>
      <c r="F185" s="52">
        <f t="shared" si="31"/>
        <v>109.91317508363869</v>
      </c>
    </row>
    <row r="186" spans="1:6" ht="12.75" customHeight="1" x14ac:dyDescent="0.2">
      <c r="A186" s="53">
        <v>3239</v>
      </c>
      <c r="B186" s="85" t="s">
        <v>414</v>
      </c>
      <c r="C186" s="50" t="s">
        <v>415</v>
      </c>
      <c r="D186" s="242">
        <v>794.95</v>
      </c>
      <c r="E186" s="242">
        <v>1575.37</v>
      </c>
      <c r="F186" s="52">
        <f t="shared" si="31"/>
        <v>198.1722120888106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5380.08</v>
      </c>
      <c r="E188" s="51">
        <f t="shared" si="43"/>
        <v>2620.37</v>
      </c>
      <c r="F188" s="52">
        <f t="shared" si="31"/>
        <v>48.705037843303444</v>
      </c>
    </row>
    <row r="189" spans="1:6" ht="12.75" customHeight="1" x14ac:dyDescent="0.2">
      <c r="A189" s="53">
        <v>3291</v>
      </c>
      <c r="B189" s="232" t="s">
        <v>420</v>
      </c>
      <c r="C189" s="50" t="s">
        <v>421</v>
      </c>
      <c r="D189" s="242">
        <v>150</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121.36</v>
      </c>
      <c r="E192" s="242">
        <v>133.09</v>
      </c>
      <c r="F192" s="52">
        <f t="shared" si="31"/>
        <v>109.6654581410679</v>
      </c>
    </row>
    <row r="193" spans="1:6" ht="12.75" customHeight="1" x14ac:dyDescent="0.2">
      <c r="A193" s="53">
        <v>3295</v>
      </c>
      <c r="B193" s="85" t="s">
        <v>428</v>
      </c>
      <c r="C193" s="50" t="s">
        <v>429</v>
      </c>
      <c r="D193" s="242">
        <v>838.71</v>
      </c>
      <c r="E193" s="242">
        <v>1043.72</v>
      </c>
      <c r="F193" s="52">
        <f t="shared" si="31"/>
        <v>124.44349059865746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4270.01</v>
      </c>
      <c r="E195" s="242">
        <v>1443.56</v>
      </c>
      <c r="F195" s="52">
        <f t="shared" si="31"/>
        <v>33.806946587947095</v>
      </c>
    </row>
    <row r="196" spans="1:6" ht="12.75" customHeight="1" x14ac:dyDescent="0.2">
      <c r="A196" s="53">
        <v>34</v>
      </c>
      <c r="B196" s="232" t="s">
        <v>434</v>
      </c>
      <c r="C196" s="50" t="s">
        <v>435</v>
      </c>
      <c r="D196" s="51">
        <f t="shared" ref="D196:E196" si="44">D197+D202+D210</f>
        <v>239.55</v>
      </c>
      <c r="E196" s="51">
        <f t="shared" si="44"/>
        <v>231.5</v>
      </c>
      <c r="F196" s="52">
        <f t="shared" si="31"/>
        <v>96.639532456689622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239.55</v>
      </c>
      <c r="E210" s="51">
        <f t="shared" si="47"/>
        <v>231.5</v>
      </c>
      <c r="F210" s="52">
        <f t="shared" si="31"/>
        <v>96.639532456689622</v>
      </c>
    </row>
    <row r="211" spans="1:6" ht="12.75" customHeight="1" x14ac:dyDescent="0.2">
      <c r="A211" s="53">
        <v>3431</v>
      </c>
      <c r="B211" s="232" t="s">
        <v>464</v>
      </c>
      <c r="C211" s="50" t="s">
        <v>465</v>
      </c>
      <c r="D211" s="242">
        <v>239.55</v>
      </c>
      <c r="E211" s="242">
        <v>231.5</v>
      </c>
      <c r="F211" s="52">
        <f t="shared" si="31"/>
        <v>96.639532456689622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292864.53999999998</v>
      </c>
      <c r="E289" s="51">
        <f t="shared" si="79"/>
        <v>364755.04</v>
      </c>
      <c r="F289" s="52">
        <f t="shared" si="76"/>
        <v>124.54735557947711</v>
      </c>
    </row>
    <row r="290" spans="1:6" ht="12.75" customHeight="1" x14ac:dyDescent="0.2">
      <c r="A290" s="53" t="s">
        <v>607</v>
      </c>
      <c r="B290" s="85" t="s">
        <v>618</v>
      </c>
      <c r="C290" s="50" t="s">
        <v>619</v>
      </c>
      <c r="D290" s="51">
        <f>IF(D6&gt;=D289,D6-D289,0)</f>
        <v>5129.9000000000233</v>
      </c>
      <c r="E290" s="51">
        <f>IF(E6&gt;=E289,E6-E289,0)</f>
        <v>3772.5200000000768</v>
      </c>
      <c r="F290" s="52">
        <f t="shared" si="76"/>
        <v>73.539835084505739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22642.48</v>
      </c>
      <c r="E292" s="242">
        <v>19140.07</v>
      </c>
      <c r="F292" s="52">
        <f t="shared" si="76"/>
        <v>84.531685575078356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6431.94</v>
      </c>
      <c r="E350" s="51">
        <f t="shared" si="95"/>
        <v>0</v>
      </c>
      <c r="F350" s="52">
        <f t="shared" si="81"/>
        <v>0</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6431.94</v>
      </c>
      <c r="E363" s="51">
        <f t="shared" si="99"/>
        <v>0</v>
      </c>
      <c r="F363" s="52">
        <f t="shared" si="81"/>
        <v>0</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6431.94</v>
      </c>
      <c r="E369" s="51">
        <f t="shared" si="101"/>
        <v>0</v>
      </c>
      <c r="F369" s="52">
        <f t="shared" si="81"/>
        <v>0</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6431.94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6431.94</v>
      </c>
      <c r="E408" s="51">
        <f t="shared" si="111"/>
        <v>0</v>
      </c>
      <c r="F408" s="52">
        <f t="shared" si="81"/>
        <v>0</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297994.44</v>
      </c>
      <c r="E412" s="51">
        <f>E6+E298</f>
        <v>368527.56000000006</v>
      </c>
      <c r="F412" s="52">
        <f t="shared" si="81"/>
        <v>123.66927382940436</v>
      </c>
    </row>
    <row r="413" spans="1:6" ht="12.75" customHeight="1" x14ac:dyDescent="0.2">
      <c r="A413" s="53" t="s">
        <v>607</v>
      </c>
      <c r="B413" s="85" t="s">
        <v>830</v>
      </c>
      <c r="C413" s="50" t="s">
        <v>831</v>
      </c>
      <c r="D413" s="51">
        <f t="shared" ref="D413:E413" si="112">D289+D350</f>
        <v>299296.48</v>
      </c>
      <c r="E413" s="51">
        <f t="shared" si="112"/>
        <v>364755.04</v>
      </c>
      <c r="F413" s="52">
        <f t="shared" si="81"/>
        <v>121.87080850399576</v>
      </c>
    </row>
    <row r="414" spans="1:6" ht="12.75" customHeight="1" x14ac:dyDescent="0.2">
      <c r="A414" s="53" t="s">
        <v>607</v>
      </c>
      <c r="B414" s="85" t="s">
        <v>832</v>
      </c>
      <c r="C414" s="50" t="s">
        <v>833</v>
      </c>
      <c r="D414" s="51">
        <f t="shared" ref="D414:E414" si="113">IF(D412&gt;=D413,D412-D413,0)</f>
        <v>0</v>
      </c>
      <c r="E414" s="51">
        <f t="shared" si="113"/>
        <v>3772.5200000000768</v>
      </c>
      <c r="F414" s="52" t="str">
        <f t="shared" si="81"/>
        <v>-</v>
      </c>
    </row>
    <row r="415" spans="1:6" ht="12.75" customHeight="1" x14ac:dyDescent="0.2">
      <c r="A415" s="53" t="s">
        <v>607</v>
      </c>
      <c r="B415" s="85" t="s">
        <v>834</v>
      </c>
      <c r="C415" s="50" t="s">
        <v>835</v>
      </c>
      <c r="D415" s="51">
        <f t="shared" ref="D415:E415" si="114">IF(D413&gt;=D412,D413-D412,0)</f>
        <v>1302.039999999979</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22642.48</v>
      </c>
      <c r="E416" s="51">
        <f t="shared" si="115"/>
        <v>19140.07</v>
      </c>
      <c r="F416" s="52">
        <f t="shared" si="81"/>
        <v>84.531685575078356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297994.44</v>
      </c>
      <c r="E639" s="51">
        <f t="shared" si="180"/>
        <v>368527.56000000006</v>
      </c>
      <c r="F639" s="52">
        <f t="shared" si="119"/>
        <v>123.66927382940436</v>
      </c>
    </row>
    <row r="640" spans="1:6" ht="12.75" customHeight="1" x14ac:dyDescent="0.2">
      <c r="A640" s="53" t="s">
        <v>607</v>
      </c>
      <c r="B640" s="85" t="s">
        <v>1276</v>
      </c>
      <c r="C640" s="50" t="s">
        <v>1277</v>
      </c>
      <c r="D640" s="51">
        <f t="shared" ref="D640:E640" si="181">D413+D528</f>
        <v>299296.48</v>
      </c>
      <c r="E640" s="51">
        <f t="shared" si="181"/>
        <v>364755.04</v>
      </c>
      <c r="F640" s="52">
        <f t="shared" si="119"/>
        <v>121.87080850399576</v>
      </c>
    </row>
    <row r="641" spans="1:6" ht="12.75" customHeight="1" x14ac:dyDescent="0.2">
      <c r="A641" s="53" t="s">
        <v>607</v>
      </c>
      <c r="B641" s="85" t="s">
        <v>1278</v>
      </c>
      <c r="C641" s="50" t="s">
        <v>1279</v>
      </c>
      <c r="D641" s="51">
        <f t="shared" ref="D641:E641" si="182">IF(D639&gt;=D640,D639-D640,0)</f>
        <v>0</v>
      </c>
      <c r="E641" s="51">
        <f t="shared" si="182"/>
        <v>3772.5200000000768</v>
      </c>
      <c r="F641" s="52" t="str">
        <f t="shared" si="119"/>
        <v>-</v>
      </c>
    </row>
    <row r="642" spans="1:6" ht="12.75" customHeight="1" x14ac:dyDescent="0.2">
      <c r="A642" s="53" t="s">
        <v>607</v>
      </c>
      <c r="B642" s="85" t="s">
        <v>1280</v>
      </c>
      <c r="C642" s="50" t="s">
        <v>1281</v>
      </c>
      <c r="D642" s="51">
        <f t="shared" ref="D642:E642" si="183">IF(D640&gt;=D639,D640-D639,0)</f>
        <v>1302.039999999979</v>
      </c>
      <c r="E642" s="51">
        <f t="shared" si="183"/>
        <v>0</v>
      </c>
      <c r="F642" s="52">
        <f t="shared" si="119"/>
        <v>0</v>
      </c>
    </row>
    <row r="643" spans="1:6" ht="24" x14ac:dyDescent="0.2">
      <c r="A643" s="60" t="s">
        <v>1282</v>
      </c>
      <c r="B643" s="85" t="s">
        <v>1283</v>
      </c>
      <c r="C643" s="61" t="s">
        <v>1282</v>
      </c>
      <c r="D643" s="51">
        <f t="shared" ref="D643:E643" si="184">IF(D416-D417+D637-D638&gt;=0,D416-D417+D637-D638,0)</f>
        <v>22642.48</v>
      </c>
      <c r="E643" s="51">
        <f t="shared" si="184"/>
        <v>19140.07</v>
      </c>
      <c r="F643" s="52">
        <f t="shared" si="119"/>
        <v>84.531685575078356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21340.440000000021</v>
      </c>
      <c r="E645" s="51">
        <f t="shared" si="186"/>
        <v>22912.590000000077</v>
      </c>
      <c r="F645" s="52">
        <f t="shared" si="119"/>
        <v>107.36699899346056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45863.06</v>
      </c>
      <c r="E647" s="243">
        <v>57080.54</v>
      </c>
      <c r="F647" s="57">
        <f t="shared" si="119"/>
        <v>124.45863839002457</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23299.94</v>
      </c>
      <c r="E649" s="242">
        <v>19428.91</v>
      </c>
      <c r="F649" s="52">
        <f t="shared" ref="F649:F724" si="188">IF(D649&lt;&gt;0,IF(E649/D649&gt;=100,"&gt;&gt;100",E649/D649*100),"-")</f>
        <v>83.386094556466674</v>
      </c>
    </row>
    <row r="650" spans="1:6" ht="12.75" customHeight="1" x14ac:dyDescent="0.2">
      <c r="A650" s="53" t="s">
        <v>1295</v>
      </c>
      <c r="B650" s="85" t="s">
        <v>1296</v>
      </c>
      <c r="C650" s="50" t="s">
        <v>1295</v>
      </c>
      <c r="D650" s="242">
        <v>38581.919999999998</v>
      </c>
      <c r="E650" s="242">
        <v>36484.879999999997</v>
      </c>
      <c r="F650" s="52">
        <f t="shared" si="188"/>
        <v>94.564708029045732</v>
      </c>
    </row>
    <row r="651" spans="1:6" ht="12.75" customHeight="1" x14ac:dyDescent="0.2">
      <c r="A651" s="53" t="s">
        <v>1297</v>
      </c>
      <c r="B651" s="85" t="s">
        <v>1298</v>
      </c>
      <c r="C651" s="50" t="s">
        <v>1297</v>
      </c>
      <c r="D651" s="242">
        <v>43113.56</v>
      </c>
      <c r="E651" s="242">
        <v>31153.55</v>
      </c>
      <c r="F651" s="52">
        <f t="shared" si="188"/>
        <v>72.259284549918874</v>
      </c>
    </row>
    <row r="652" spans="1:6" ht="24" x14ac:dyDescent="0.2">
      <c r="A652" s="53">
        <v>11</v>
      </c>
      <c r="B652" s="85" t="s">
        <v>1299</v>
      </c>
      <c r="C652" s="50" t="s">
        <v>1300</v>
      </c>
      <c r="D652" s="51">
        <f t="shared" ref="D652:E652" si="189">+D649+D650-D651</f>
        <v>18768.300000000003</v>
      </c>
      <c r="E652" s="51">
        <f t="shared" si="189"/>
        <v>24760.239999999994</v>
      </c>
      <c r="F652" s="52">
        <f t="shared" si="188"/>
        <v>131.92585370012196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30</v>
      </c>
      <c r="E654" s="262">
        <v>30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24</v>
      </c>
      <c r="E656" s="262">
        <v>24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2200</v>
      </c>
      <c r="E664" s="242">
        <v>1154</v>
      </c>
      <c r="F664" s="52">
        <f t="shared" si="188"/>
        <v>52.454545454545453</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2200</v>
      </c>
      <c r="E668" s="242"/>
      <c r="F668" s="52">
        <f t="shared" si="188"/>
        <v>0</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269896.59999999998</v>
      </c>
      <c r="E675" s="242">
        <v>345405.96</v>
      </c>
      <c r="F675" s="52">
        <f t="shared" si="188"/>
        <v>127.97714383952967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243.21</v>
      </c>
      <c r="E695" s="242">
        <v>33.4</v>
      </c>
      <c r="F695" s="52">
        <f t="shared" si="188"/>
        <v>13.732987952797993</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4922.8999999999996</v>
      </c>
      <c r="E710" s="242">
        <v>2507</v>
      </c>
      <c r="F710" s="52">
        <f t="shared" si="188"/>
        <v>50.925267626805336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398.17</v>
      </c>
      <c r="E717" s="242">
        <v>441.44</v>
      </c>
      <c r="F717" s="52">
        <f t="shared" si="188"/>
        <v>110.8672175201547</v>
      </c>
    </row>
    <row r="718" spans="1:6" ht="12.75" customHeight="1" x14ac:dyDescent="0.2">
      <c r="A718" s="53">
        <v>32121</v>
      </c>
      <c r="B718" s="85" t="s">
        <v>1414</v>
      </c>
      <c r="C718" s="50" t="s">
        <v>1415</v>
      </c>
      <c r="D718" s="242">
        <v>9110.83</v>
      </c>
      <c r="E718" s="242">
        <v>9612.93</v>
      </c>
      <c r="F718" s="52">
        <f t="shared" si="188"/>
        <v>105.51102369377983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141.01</v>
      </c>
      <c r="E724" s="242">
        <v>875</v>
      </c>
      <c r="F724" s="52">
        <f t="shared" si="188"/>
        <v>620.52336713708257</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52164.38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373147.85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373147.85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329226.43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43657.66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231.5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32.26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364930.82999999996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364930.82999999996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321670</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41972.6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228.82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1059.4100000000001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60381.400000000023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60381.4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32.26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60349.14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16184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Vratišinec - tajnica</cp:lastModifiedBy>
  <cp:lastPrinted>2024-07-09T05:43:59Z</cp:lastPrinted>
  <dcterms:created xsi:type="dcterms:W3CDTF">2022-04-01T05:14:30Z</dcterms:created>
  <dcterms:modified xsi:type="dcterms:W3CDTF">2024-07-09T05:44:02Z</dcterms:modified>
</cp:coreProperties>
</file>